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ra.ahumada\Documents\Farmacia 2022\PROYECCIONES 2022 2023\"/>
    </mc:Choice>
  </mc:AlternateContent>
  <bookViews>
    <workbookView xWindow="0" yWindow="0" windowWidth="20490" windowHeight="7755"/>
  </bookViews>
  <sheets>
    <sheet name="Ficha Oncologicos" sheetId="1" r:id="rId1"/>
    <sheet name="Instruccion Diligenciamiento" sheetId="3" r:id="rId2"/>
    <sheet name="Ejemplo" sheetId="5" r:id="rId3"/>
  </sheets>
  <definedNames>
    <definedName name="_xlnm._FilterDatabase" localSheetId="2" hidden="1">Ejemplo!$A$11:$AN$13</definedName>
    <definedName name="_xlnm._FilterDatabase" localSheetId="0" hidden="1">'Ficha Oncologicos'!$A$11:$AN$141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3" i="5" l="1"/>
  <c r="AJ12" i="5"/>
  <c r="AI13" i="5"/>
  <c r="AI12" i="5"/>
  <c r="AH13" i="5"/>
  <c r="AH12" i="5"/>
  <c r="AI141" i="1" l="1"/>
  <c r="AJ141" i="1" s="1"/>
  <c r="AI140" i="1"/>
  <c r="AJ140" i="1" s="1"/>
  <c r="AI139" i="1"/>
  <c r="AJ139" i="1" s="1"/>
  <c r="AI138" i="1"/>
  <c r="AJ138" i="1" s="1"/>
  <c r="AI137" i="1"/>
  <c r="AJ137" i="1" s="1"/>
  <c r="AI136" i="1"/>
  <c r="AJ136" i="1" s="1"/>
  <c r="AI135" i="1"/>
  <c r="AJ135" i="1" s="1"/>
  <c r="AI134" i="1"/>
  <c r="AJ134" i="1" s="1"/>
  <c r="AI133" i="1"/>
  <c r="AJ133" i="1" s="1"/>
  <c r="AI132" i="1"/>
  <c r="AJ132" i="1" s="1"/>
  <c r="AI131" i="1"/>
  <c r="AJ131" i="1" s="1"/>
  <c r="AI130" i="1"/>
  <c r="AJ130" i="1" s="1"/>
  <c r="AI129" i="1"/>
  <c r="AJ129" i="1" s="1"/>
  <c r="AI128" i="1"/>
  <c r="AJ128" i="1" s="1"/>
  <c r="AI127" i="1"/>
  <c r="AJ127" i="1" s="1"/>
  <c r="AI126" i="1"/>
  <c r="AJ126" i="1" s="1"/>
  <c r="AI125" i="1"/>
  <c r="AJ125" i="1" s="1"/>
  <c r="AI124" i="1"/>
  <c r="AJ124" i="1" s="1"/>
  <c r="AI123" i="1"/>
  <c r="AJ123" i="1" s="1"/>
  <c r="AI122" i="1"/>
  <c r="AJ122" i="1" s="1"/>
  <c r="AI121" i="1"/>
  <c r="AJ121" i="1" s="1"/>
  <c r="AI120" i="1"/>
  <c r="AJ120" i="1" s="1"/>
  <c r="AI119" i="1"/>
  <c r="AJ119" i="1" s="1"/>
  <c r="AI118" i="1"/>
  <c r="AJ118" i="1" s="1"/>
  <c r="AI117" i="1"/>
  <c r="AJ117" i="1" s="1"/>
  <c r="AI116" i="1"/>
  <c r="AJ116" i="1" s="1"/>
  <c r="AI115" i="1"/>
  <c r="AJ115" i="1" s="1"/>
  <c r="AI114" i="1"/>
  <c r="AJ114" i="1" s="1"/>
  <c r="AI113" i="1"/>
  <c r="AJ113" i="1" s="1"/>
  <c r="AI112" i="1"/>
  <c r="AJ112" i="1" s="1"/>
  <c r="AI111" i="1"/>
  <c r="AJ111" i="1" s="1"/>
  <c r="AI110" i="1"/>
  <c r="AJ110" i="1" s="1"/>
  <c r="AI109" i="1"/>
  <c r="AJ109" i="1" s="1"/>
  <c r="AI108" i="1"/>
  <c r="AJ108" i="1" s="1"/>
  <c r="AI107" i="1"/>
  <c r="AJ107" i="1" s="1"/>
  <c r="AI106" i="1"/>
  <c r="AJ106" i="1" s="1"/>
  <c r="AI105" i="1"/>
  <c r="AJ105" i="1" s="1"/>
  <c r="AI104" i="1"/>
  <c r="AJ104" i="1" s="1"/>
  <c r="AI103" i="1"/>
  <c r="AJ103" i="1" s="1"/>
  <c r="AI102" i="1"/>
  <c r="AJ102" i="1" s="1"/>
  <c r="AI101" i="1"/>
  <c r="AJ101" i="1" s="1"/>
  <c r="AI100" i="1"/>
  <c r="AJ100" i="1" s="1"/>
  <c r="AI99" i="1"/>
  <c r="AJ99" i="1" s="1"/>
  <c r="AI98" i="1"/>
  <c r="AJ98" i="1" s="1"/>
  <c r="AI97" i="1"/>
  <c r="AJ97" i="1" s="1"/>
  <c r="AI96" i="1"/>
  <c r="AJ96" i="1" s="1"/>
  <c r="AI95" i="1"/>
  <c r="AJ95" i="1" s="1"/>
  <c r="AI94" i="1"/>
  <c r="AJ94" i="1" s="1"/>
  <c r="AI93" i="1"/>
  <c r="AJ93" i="1" s="1"/>
  <c r="AI92" i="1"/>
  <c r="AJ92" i="1" s="1"/>
  <c r="AI91" i="1"/>
  <c r="AJ91" i="1" s="1"/>
  <c r="AI90" i="1"/>
  <c r="AJ90" i="1" s="1"/>
  <c r="AI89" i="1"/>
  <c r="AJ89" i="1" s="1"/>
  <c r="AI88" i="1"/>
  <c r="AJ88" i="1" s="1"/>
  <c r="AI87" i="1"/>
  <c r="AJ87" i="1" s="1"/>
  <c r="AI86" i="1"/>
  <c r="AJ86" i="1" s="1"/>
  <c r="AI85" i="1"/>
  <c r="AJ85" i="1" s="1"/>
  <c r="AI84" i="1"/>
  <c r="AJ84" i="1" s="1"/>
  <c r="AI83" i="1"/>
  <c r="AJ83" i="1" s="1"/>
  <c r="AI82" i="1"/>
  <c r="AJ82" i="1" s="1"/>
  <c r="AI81" i="1"/>
  <c r="AJ81" i="1" s="1"/>
  <c r="AI80" i="1"/>
  <c r="AJ80" i="1" s="1"/>
  <c r="AI79" i="1"/>
  <c r="AJ79" i="1" s="1"/>
  <c r="AI78" i="1"/>
  <c r="AJ78" i="1" s="1"/>
  <c r="AI77" i="1"/>
  <c r="AJ77" i="1" s="1"/>
  <c r="AI76" i="1"/>
  <c r="AJ76" i="1" s="1"/>
  <c r="AI75" i="1"/>
  <c r="AJ75" i="1" s="1"/>
  <c r="AI74" i="1"/>
  <c r="AJ74" i="1" s="1"/>
  <c r="AI73" i="1"/>
  <c r="AJ73" i="1" s="1"/>
  <c r="AI72" i="1"/>
  <c r="AJ72" i="1" s="1"/>
  <c r="AI71" i="1"/>
  <c r="AJ71" i="1" s="1"/>
  <c r="AI70" i="1"/>
  <c r="AJ70" i="1" s="1"/>
  <c r="AI69" i="1"/>
  <c r="AJ69" i="1" s="1"/>
  <c r="AI68" i="1"/>
  <c r="AJ68" i="1" s="1"/>
  <c r="AI67" i="1"/>
  <c r="AJ67" i="1" s="1"/>
  <c r="AI66" i="1"/>
  <c r="AJ66" i="1" s="1"/>
  <c r="AI65" i="1"/>
  <c r="AJ65" i="1" s="1"/>
  <c r="AI64" i="1"/>
  <c r="AJ64" i="1" s="1"/>
  <c r="AI63" i="1"/>
  <c r="AJ63" i="1" s="1"/>
  <c r="AI62" i="1"/>
  <c r="AJ62" i="1" s="1"/>
  <c r="AI61" i="1"/>
  <c r="AJ61" i="1" s="1"/>
  <c r="AI60" i="1"/>
  <c r="AJ60" i="1" s="1"/>
  <c r="AI59" i="1"/>
  <c r="AJ59" i="1" s="1"/>
  <c r="AI58" i="1"/>
  <c r="AJ58" i="1" s="1"/>
  <c r="AI57" i="1"/>
  <c r="AJ57" i="1" s="1"/>
  <c r="AI56" i="1"/>
  <c r="AJ56" i="1" s="1"/>
  <c r="AI55" i="1"/>
  <c r="AJ55" i="1" s="1"/>
  <c r="AI54" i="1"/>
  <c r="AJ54" i="1" s="1"/>
  <c r="AI53" i="1"/>
  <c r="AJ53" i="1" s="1"/>
  <c r="AI52" i="1"/>
  <c r="AJ52" i="1" s="1"/>
  <c r="AI51" i="1"/>
  <c r="AJ51" i="1" s="1"/>
  <c r="AI50" i="1"/>
  <c r="AJ50" i="1" s="1"/>
  <c r="AI49" i="1"/>
  <c r="AJ49" i="1" s="1"/>
  <c r="AI48" i="1"/>
  <c r="AJ48" i="1" s="1"/>
  <c r="AI47" i="1"/>
  <c r="AJ47" i="1" s="1"/>
  <c r="AI46" i="1"/>
  <c r="AJ46" i="1" s="1"/>
  <c r="AI45" i="1"/>
  <c r="AJ45" i="1" s="1"/>
  <c r="AI44" i="1"/>
  <c r="AJ44" i="1" s="1"/>
  <c r="AI43" i="1"/>
  <c r="AJ43" i="1" s="1"/>
  <c r="AI42" i="1"/>
  <c r="AJ42" i="1" s="1"/>
  <c r="AI41" i="1"/>
  <c r="AJ41" i="1" s="1"/>
  <c r="AI40" i="1"/>
  <c r="AJ40" i="1" s="1"/>
  <c r="AI39" i="1"/>
  <c r="AJ39" i="1" s="1"/>
  <c r="AI38" i="1"/>
  <c r="AJ38" i="1" s="1"/>
  <c r="AI37" i="1"/>
  <c r="AJ37" i="1" s="1"/>
  <c r="AI36" i="1"/>
  <c r="AJ36" i="1" s="1"/>
  <c r="AI35" i="1"/>
  <c r="AJ35" i="1" s="1"/>
  <c r="AI34" i="1"/>
  <c r="AJ34" i="1" s="1"/>
  <c r="AI33" i="1"/>
  <c r="AJ33" i="1" s="1"/>
  <c r="AI32" i="1"/>
  <c r="AJ32" i="1" s="1"/>
  <c r="AI31" i="1"/>
  <c r="AJ31" i="1" s="1"/>
  <c r="AI30" i="1"/>
  <c r="AJ30" i="1" s="1"/>
  <c r="AI29" i="1"/>
  <c r="AJ29" i="1" s="1"/>
  <c r="AI28" i="1"/>
  <c r="AJ28" i="1" s="1"/>
  <c r="AI27" i="1"/>
  <c r="AJ27" i="1" s="1"/>
  <c r="AI26" i="1"/>
  <c r="AJ26" i="1" s="1"/>
  <c r="AI25" i="1"/>
  <c r="AJ25" i="1" s="1"/>
  <c r="AI24" i="1"/>
  <c r="AJ24" i="1" s="1"/>
  <c r="AI23" i="1"/>
  <c r="AJ23" i="1" s="1"/>
  <c r="AI22" i="1"/>
  <c r="AJ22" i="1" s="1"/>
  <c r="AI21" i="1"/>
  <c r="AJ21" i="1" s="1"/>
  <c r="AI20" i="1"/>
  <c r="AJ20" i="1" s="1"/>
  <c r="AI19" i="1"/>
  <c r="AJ19" i="1" s="1"/>
  <c r="AI18" i="1"/>
  <c r="AJ18" i="1" s="1"/>
  <c r="AI17" i="1"/>
  <c r="AJ17" i="1" s="1"/>
  <c r="AI16" i="1"/>
  <c r="AJ16" i="1" s="1"/>
  <c r="AI15" i="1"/>
  <c r="AJ15" i="1" s="1"/>
  <c r="AI14" i="1"/>
  <c r="AJ14" i="1" s="1"/>
  <c r="AI13" i="1"/>
  <c r="AJ13" i="1" s="1"/>
  <c r="AI12" i="1"/>
  <c r="AJ12" i="1" s="1"/>
</calcChain>
</file>

<file path=xl/sharedStrings.xml><?xml version="1.0" encoding="utf-8"?>
<sst xmlns="http://schemas.openxmlformats.org/spreadsheetml/2006/main" count="922" uniqueCount="416">
  <si>
    <t xml:space="preserve">CORPORACIÓN SALUD UN </t>
  </si>
  <si>
    <t>HOSPITAL UNIVERSITARIO NACIONAL</t>
  </si>
  <si>
    <t>Observaciones:</t>
  </si>
  <si>
    <t>INFORMACIÓN HUN</t>
  </si>
  <si>
    <t>INFORMACIÓN PROVEEDOR - PROPONENTE</t>
  </si>
  <si>
    <t>INFORMACIÓN TÉCNICA PRODUCTOS FARMACEUTICOS</t>
  </si>
  <si>
    <t>DETALLES OFERTA ECONOMICA</t>
  </si>
  <si>
    <t>CODIGO INSTITUCIONAL [HUN]</t>
  </si>
  <si>
    <t>DESCRIPCION COMPLETA</t>
  </si>
  <si>
    <t>CANTIDAD ANUAL
[En Und mínimas de dispensación (tableta, vial, ampolla, otro)]</t>
  </si>
  <si>
    <t>NOMBRE PROVEEDOR</t>
  </si>
  <si>
    <t>NIT</t>
  </si>
  <si>
    <t>CORREO DE CONTACTO</t>
  </si>
  <si>
    <t>NUMERO DE CONTACTO</t>
  </si>
  <si>
    <t>NOMBRE GENERICO</t>
  </si>
  <si>
    <t>NOMBRE COMERCIAL</t>
  </si>
  <si>
    <t>CONCENTRACIÓN</t>
  </si>
  <si>
    <t>FORMA FARMACÉUTICA</t>
  </si>
  <si>
    <t>PRESENTACIÓN COMERCIAL</t>
  </si>
  <si>
    <t>UNIDAD DE MEDIDA (vial, tableta, Otro)</t>
  </si>
  <si>
    <t>FABRICANTE / TITULAR REGISTRO</t>
  </si>
  <si>
    <t xml:space="preserve">CODIGO CUM </t>
  </si>
  <si>
    <t>CODIGO IUM</t>
  </si>
  <si>
    <t>CÓDIGO ATC</t>
  </si>
  <si>
    <t>REGISTRO SANITARIO</t>
  </si>
  <si>
    <t>FECHA VENCIMIENTO REGISTRO</t>
  </si>
  <si>
    <t>INDICACIÓN INVIMA</t>
  </si>
  <si>
    <t>ESTADO REGISTRO [Vigente/ Tramite de renovación]</t>
  </si>
  <si>
    <t>PRODUCTO REGULADO (Si/No)</t>
  </si>
  <si>
    <t>NUMERO CIRCULAR / RESOLUCIÓN</t>
  </si>
  <si>
    <t>PRECIO MÁXIMO REGULACIÓN UNIDAD MINIMA (TABLETA, VIAL,etc)</t>
  </si>
  <si>
    <t>PRECIO MÁXIMO REGULACIÓN PRESENTACIÓN COMERCIAL</t>
  </si>
  <si>
    <t>VALOR UNITARIO (TABLETA, VIAL,etc)</t>
  </si>
  <si>
    <t>VALOR PRESENTACIÓN COMERCIAL</t>
  </si>
  <si>
    <t>CONDICIONES ESPECIALES (Bonificados, descuento x volumen, Rebate, Otros)</t>
  </si>
  <si>
    <t>OBSERVACIONES</t>
  </si>
  <si>
    <t>L01BC027011</t>
  </si>
  <si>
    <t>5 FLUOROURACILO 500 MG/10 ML SOLUCIÓN INYECTABLE</t>
  </si>
  <si>
    <t>L04AA24721001</t>
  </si>
  <si>
    <t>M05BA06D811</t>
  </si>
  <si>
    <t>ACIDO IBANDRONICO 3 MG/3ML JERINGA PRELLENADA</t>
  </si>
  <si>
    <t>M05BA067011</t>
  </si>
  <si>
    <t>L01XX141011</t>
  </si>
  <si>
    <t>ACIDO TRANSRETINOICO (TRETINOINA) 10 MG CAPSULA</t>
  </si>
  <si>
    <t>M05BA087211</t>
  </si>
  <si>
    <t>M05BA087011</t>
  </si>
  <si>
    <t>ACIDO ZOLEDRONICO 5 MG/100 ML SOLUCION INYECTABLE</t>
  </si>
  <si>
    <t>L04AB04D811</t>
  </si>
  <si>
    <t>ADALIMUMAB 40 MG/ 0.8 ML JERINGA PRELLENADA</t>
  </si>
  <si>
    <t>M05BA040111</t>
  </si>
  <si>
    <t>ALENDRONICO ACIDO 70 MG TABLETA</t>
  </si>
  <si>
    <t>L01XX027211</t>
  </si>
  <si>
    <t>ASPARAGINASA 10000UI POLVO PARA INYECCION</t>
  </si>
  <si>
    <t>L01XC327001</t>
  </si>
  <si>
    <t>L01XC310811</t>
  </si>
  <si>
    <t>L01BC077211</t>
  </si>
  <si>
    <t>L04AX010111</t>
  </si>
  <si>
    <t>AZATIOPRINA 50 MG TABLETA</t>
  </si>
  <si>
    <t>VACG01AX190721</t>
  </si>
  <si>
    <t>L01AA097211</t>
  </si>
  <si>
    <t>L01XC077021</t>
  </si>
  <si>
    <t>L01DC017211</t>
  </si>
  <si>
    <t>BLEOMICINA SULFATO 15 UI (BASE) POLVO PARA INYECCION</t>
  </si>
  <si>
    <t>L01XX327211</t>
  </si>
  <si>
    <t>L01XC122511</t>
  </si>
  <si>
    <t>L01BC060111</t>
  </si>
  <si>
    <t>CAPECITABINA 500 MG TABLETA</t>
  </si>
  <si>
    <t>L01XA027211</t>
  </si>
  <si>
    <t>CARBOPLATINO 450 MG POLVO PARA INYECCION</t>
  </si>
  <si>
    <t>L01XX457211</t>
  </si>
  <si>
    <t>CARFILZOMIB 60 MG POLVO PARA INYECCION</t>
  </si>
  <si>
    <t>L01AA017221</t>
  </si>
  <si>
    <t>CICLOFOSFAMIDA 1000 MG POLVO PARA INYECCION</t>
  </si>
  <si>
    <t>L01AA017211</t>
  </si>
  <si>
    <t>CICLOFOSFAMIDA 500 MG POLVO PARA INYECCION</t>
  </si>
  <si>
    <t>L04AD01A321</t>
  </si>
  <si>
    <t>CICLOSPORINA 100 MG CAPSULA BLANDA</t>
  </si>
  <si>
    <t>L04AD01A211</t>
  </si>
  <si>
    <t>CICLOSPORINA 50 MG CAPSULA BLANDA</t>
  </si>
  <si>
    <t>L04AD017011</t>
  </si>
  <si>
    <t>L01XA017211</t>
  </si>
  <si>
    <t>L01BC017211</t>
  </si>
  <si>
    <t>L01BC012603</t>
  </si>
  <si>
    <t>CITARABINA 1000MG / 10ML SOLUCION INYECTABLE</t>
  </si>
  <si>
    <t>L01BC017011</t>
  </si>
  <si>
    <t>L04AA4040521</t>
  </si>
  <si>
    <t>CLADRIBINA 10 MG TABLETA</t>
  </si>
  <si>
    <t>L01AA020111</t>
  </si>
  <si>
    <t>CLORAMBUCILO 2 MG TABLETA</t>
  </si>
  <si>
    <t>L01AX047221</t>
  </si>
  <si>
    <t>DACARBAZINA 200 MG POLVO PARA INYECCION</t>
  </si>
  <si>
    <t>L01DA017211</t>
  </si>
  <si>
    <t>DACTINOMICINA 0.5 MG POLVO PARA INYECCION</t>
  </si>
  <si>
    <t>L01XC247052</t>
  </si>
  <si>
    <t>L01XC247051</t>
  </si>
  <si>
    <t>L01XE060121</t>
  </si>
  <si>
    <t>DASATINIB 70 MG TABLETA</t>
  </si>
  <si>
    <t>L01DB027211</t>
  </si>
  <si>
    <t>L02BX027221</t>
  </si>
  <si>
    <t>DEGARELIX 120 MG POLVO PARA INYECCION</t>
  </si>
  <si>
    <t>L02BX027211</t>
  </si>
  <si>
    <t>DEGARELIX 80 MG POLVO PARA INYECCION</t>
  </si>
  <si>
    <t>M05BX04D811</t>
  </si>
  <si>
    <t>M05X047028</t>
  </si>
  <si>
    <t>L01CD027011</t>
  </si>
  <si>
    <t>DOCETAXEL 80 MG/2 ML SOLUCION INYECTABLE</t>
  </si>
  <si>
    <t>L01DB017211</t>
  </si>
  <si>
    <t>L01DB017221</t>
  </si>
  <si>
    <t>L01DB017011</t>
  </si>
  <si>
    <t>L04AA257011</t>
  </si>
  <si>
    <t>L01DB032511</t>
  </si>
  <si>
    <t>L01CB017011</t>
  </si>
  <si>
    <t>D03AX157251701</t>
  </si>
  <si>
    <t>FACTOR DE CRECIMIENTO EPIDÉRMICO HUMANO RECOMBINANTE 75MCG POLVO PARA INYECCIÓN</t>
  </si>
  <si>
    <t>B02BD087221</t>
  </si>
  <si>
    <t>FACTOR VIIA RECOMBINANTE DE COAGULACION (1MG/1ML) X 2 MG POLVO PARA INY.</t>
  </si>
  <si>
    <t>B02BD067212</t>
  </si>
  <si>
    <t>FACTOR VON WILLEBRAND + FACTOR VIII DE COAGULACION 1200UI +500UI POLVO PARA INYECCION</t>
  </si>
  <si>
    <t>L03AA027011</t>
  </si>
  <si>
    <t>L01BB057011</t>
  </si>
  <si>
    <t>FLUDARABINA 50 MG POLVO PARA INYECCION</t>
  </si>
  <si>
    <t>V03AF037011</t>
  </si>
  <si>
    <t>V03AF031504</t>
  </si>
  <si>
    <t>FOLINATO DE CALCIO. 350 MG. POLVO PARA INYECCION</t>
  </si>
  <si>
    <t>A04AD127211</t>
  </si>
  <si>
    <t>FOSAPREPITANT 150 MG POLVO PARA INYECCION</t>
  </si>
  <si>
    <t>L02BA037011</t>
  </si>
  <si>
    <t>FULVESTRANT 250MG/5ML SOL. INY. JERINGA PRELLENADA</t>
  </si>
  <si>
    <t>L01BC057221</t>
  </si>
  <si>
    <t>L02AE037611</t>
  </si>
  <si>
    <t>GOSERELINA 10.8 MG IMPLANTE SUBCUTANEO</t>
  </si>
  <si>
    <t>L02AE037601</t>
  </si>
  <si>
    <t>GOSERELINA 3.6MG IMPLANTE SUBCUTANEO</t>
  </si>
  <si>
    <t>L01XX050111</t>
  </si>
  <si>
    <t>HIDROXIUREA 500 MG CAPSULA</t>
  </si>
  <si>
    <t>B03AC037011</t>
  </si>
  <si>
    <t>L01DB067211</t>
  </si>
  <si>
    <t>L01AA067211</t>
  </si>
  <si>
    <t>L01XE010311</t>
  </si>
  <si>
    <t>IMATINIB 400 MG TABLETA RECUBIERTA</t>
  </si>
  <si>
    <t>L04AB027211</t>
  </si>
  <si>
    <t>L04AA047211</t>
  </si>
  <si>
    <t>INMUNOGLOBULINA DE CONEJO ANTITIMOCITOS HUMANOS 25 MG POLV. PARA INY.</t>
  </si>
  <si>
    <t>L01XC117011</t>
  </si>
  <si>
    <t>L01XX197011</t>
  </si>
  <si>
    <t>L04AC137011</t>
  </si>
  <si>
    <t>IXEKIZUMAB 80MG SOLUCIÓN INYECTABLE</t>
  </si>
  <si>
    <t>L01XC062909</t>
  </si>
  <si>
    <t>H01CB03D831</t>
  </si>
  <si>
    <t>L04AA130112</t>
  </si>
  <si>
    <t>L04AX041011</t>
  </si>
  <si>
    <t>L04AX041012</t>
  </si>
  <si>
    <t>L02BG040111</t>
  </si>
  <si>
    <t>LETROZOL 2.5 MG TABLETA</t>
  </si>
  <si>
    <t>L02AE027231</t>
  </si>
  <si>
    <t>L02AE027251</t>
  </si>
  <si>
    <t>L02AE027211</t>
  </si>
  <si>
    <t>L01AA030101</t>
  </si>
  <si>
    <t>MELFALAN 2 MG TABLETA</t>
  </si>
  <si>
    <t>L01BB020111</t>
  </si>
  <si>
    <t>MERCAPTOPURINA 50 MG TABLETA</t>
  </si>
  <si>
    <t>V03AF017011</t>
  </si>
  <si>
    <t>L01BA0109022</t>
  </si>
  <si>
    <t>L01BA010111</t>
  </si>
  <si>
    <t>METOTREXATO SODICO 2.5 MG TABLETA</t>
  </si>
  <si>
    <t>L01BA017211</t>
  </si>
  <si>
    <t>L01BA017221</t>
  </si>
  <si>
    <t>L04AA060111</t>
  </si>
  <si>
    <t>L01DC037211</t>
  </si>
  <si>
    <t>MITOMICINA 20 MG POLVO PARA INYECCION</t>
  </si>
  <si>
    <t>L01DB077011</t>
  </si>
  <si>
    <t>MITOXANTRONA 20MG/10ML SOLUCION INYECTABLE</t>
  </si>
  <si>
    <t>L01XC177011</t>
  </si>
  <si>
    <t>L01XC177012</t>
  </si>
  <si>
    <t>NIVOLUMAB 40MG/4ML SOLUCION INYECTABLE</t>
  </si>
  <si>
    <t>L01XC150701</t>
  </si>
  <si>
    <t>L04AA365201</t>
  </si>
  <si>
    <t>H01CB027022</t>
  </si>
  <si>
    <t>OCTREOTIDE 30 MG POLVO PARA INYECCION (MICROESFERAS)</t>
  </si>
  <si>
    <t>L01XA037221</t>
  </si>
  <si>
    <t xml:space="preserve">OXALIPLATINO 100 MG POLVO PARA INYECCION                                                                                                                                                                                                      </t>
  </si>
  <si>
    <t>L01XA037211</t>
  </si>
  <si>
    <t>OXALIPLATINO 50 MG POLVO PARA INYECCION</t>
  </si>
  <si>
    <t>L01CD017011</t>
  </si>
  <si>
    <t>L01CD017211</t>
  </si>
  <si>
    <t>L01XE331011</t>
  </si>
  <si>
    <t>PALBOCICLIB 125MG CAPSULA</t>
  </si>
  <si>
    <t>A04AA051909</t>
  </si>
  <si>
    <t>L01XC087011</t>
  </si>
  <si>
    <t>PANITUMUMAB 100MG/5ML SOLUCION INYECTABLE</t>
  </si>
  <si>
    <t>L03AA137011</t>
  </si>
  <si>
    <t>L03AA137012</t>
  </si>
  <si>
    <t>L01XC187011</t>
  </si>
  <si>
    <t>L01BA047221</t>
  </si>
  <si>
    <t>PEMETREXED 100 MG POLVO PARA INYECCION</t>
  </si>
  <si>
    <t>L01BA047211</t>
  </si>
  <si>
    <t>L01XC137011</t>
  </si>
  <si>
    <t>L01BA055111</t>
  </si>
  <si>
    <t>PRALATREXATO 20MG/ML SOLUCIÓN INYECTABLE</t>
  </si>
  <si>
    <t>L01XC217011</t>
  </si>
  <si>
    <t>L01XC217012</t>
  </si>
  <si>
    <t>V03AF077211</t>
  </si>
  <si>
    <t>RASBURICASA 1.5MG POLVO PARA INYECCION</t>
  </si>
  <si>
    <t>L01XC027011</t>
  </si>
  <si>
    <t>L01XC027012</t>
  </si>
  <si>
    <t>B02BX047211</t>
  </si>
  <si>
    <t>L01XE180131</t>
  </si>
  <si>
    <t>RUXOLITINIB 20 MG TABLETA</t>
  </si>
  <si>
    <t>L04AD021311</t>
  </si>
  <si>
    <t>L04AX020111</t>
  </si>
  <si>
    <t>TALIDOMIDA 100 MG TABLETA</t>
  </si>
  <si>
    <t>L02BA010121</t>
  </si>
  <si>
    <t>TAMOXIFENO 20 MG TABLETA</t>
  </si>
  <si>
    <t>L01AX031101</t>
  </si>
  <si>
    <t>TEMOZOLAMIDA 100MG CAPSULA</t>
  </si>
  <si>
    <t>L01XX175311</t>
  </si>
  <si>
    <t>L01XC037211</t>
  </si>
  <si>
    <t>TRASTUZUMAB 440 MG POLVO PARA INYECCION</t>
  </si>
  <si>
    <t>L01XX272109</t>
  </si>
  <si>
    <t>L01XX521301</t>
  </si>
  <si>
    <t xml:space="preserve">VENETOCLAX 10 MG TABLETA                                                                                                                                                                                                                    </t>
  </si>
  <si>
    <t>L01CA017011</t>
  </si>
  <si>
    <t>VINBLASTINA 10MG/10ML SOLUCION INYECTABLE</t>
  </si>
  <si>
    <t>L01CA027011</t>
  </si>
  <si>
    <t>L01CA047011</t>
  </si>
  <si>
    <t>CONDICIÓN DE TEMPERATURA
[Ambiente/Refrigerado]</t>
  </si>
  <si>
    <t>ÍTEM</t>
  </si>
  <si>
    <t>ABATACEPT 250MG/1U POLVO LIOFILIZADO</t>
  </si>
  <si>
    <t>ACIDO IBANDRONICO 6MG/6ML SOLUCION INYECTABLE</t>
  </si>
  <si>
    <t>ACIDO ZOLEDRONICO 4MG/5ML SOLUCION INYECTABLE</t>
  </si>
  <si>
    <t>ALEMTUZUMAB 12MG/1,2ML SOLUCION INYECTABLE</t>
  </si>
  <si>
    <t>ATEZOLIZUMAB 1200MG/20ML SOLUCION INYECTABLE</t>
  </si>
  <si>
    <t>AVELUMAB 200MG/10ML  SOLUCION INYECTABLE</t>
  </si>
  <si>
    <t>AZACITIDINA 100MG/1U / POLVO PARA INYECCION</t>
  </si>
  <si>
    <t>BACILLUS CALMETTE GUERIN 40 MG POLVO INYECCION</t>
  </si>
  <si>
    <t>BENDAMUSTINA CLORHIDRATO 100 MG POLVO LIOFILIZADO PARA INYECCION</t>
  </si>
  <si>
    <t>BEVACIZUMAB 100MG/4ML SOLUCION INYECTABLE</t>
  </si>
  <si>
    <t>BORTEZOMIB 3.5MG/1U POLVO PARA INYECCION</t>
  </si>
  <si>
    <t>BRENTUXIMAB VEDOTINA 50MG POLVO PARA INYECCION</t>
  </si>
  <si>
    <t>CICLOSPORINA 50MG/1ML SOLUCION INYECTABLE</t>
  </si>
  <si>
    <t>CISPLATINO 50MG/25ML SOLUCION INYECTABLE</t>
  </si>
  <si>
    <t>CITARABINA 100MG/1ML SOLUCION INYECTABLE INTRATECAL</t>
  </si>
  <si>
    <t>CITARABINA 500MG/10ML SOLUCION INYECTABLE</t>
  </si>
  <si>
    <t>DARATUMUMAB 100MG/5ML SOLUCION INYECTABLE CON FILTRO</t>
  </si>
  <si>
    <t>DARATUMUMAB 400MG/20ML SOLUCION INYECTABLE CON FILTRO</t>
  </si>
  <si>
    <t>DAUNORRUBICINA 20 MG POLVO PARA INYECCION</t>
  </si>
  <si>
    <t>DENOSUMAB  60MG/1ML SOLUCION INYECTABLE</t>
  </si>
  <si>
    <t>DENOSUMAB 120MG/1,7ML SOLUCION INYECTABLE</t>
  </si>
  <si>
    <t>DOXORRUBICINA 10MG/5ML SOLUCION INYECTABLE</t>
  </si>
  <si>
    <t>DOXORRUBICINA 50MG/25ML SOLUCION INYECTABLE</t>
  </si>
  <si>
    <t>DOXORRUBICINA LIPOSOMAL 20MG/10ML SOLUCION INYECTABLE</t>
  </si>
  <si>
    <t>ECULIZUMAB 300MG/30ML SOLUCIÓN INYECTABLE</t>
  </si>
  <si>
    <t>EPIRRUBICINA CLORHIDATRO 50MG/25ML SOLUCION INYECTABLE</t>
  </si>
  <si>
    <t>ETOPOSIDO 100 MG/5ML SOLUCION INYECTBALE</t>
  </si>
  <si>
    <t>FILGASTRIM 0.3MG/1ML SOLUCION INYECTABLE JERINGA PRELLENADA</t>
  </si>
  <si>
    <t>FOLINATO DE CALCIO 50 MG/5 ML POLVO PARA INYECCION</t>
  </si>
  <si>
    <t>GEMCITABINA 1000MG/25ML SOLUCION INYECTABLE</t>
  </si>
  <si>
    <t>HIERRO CARBOXIMALTOSA 500MG/10ML SOLUCION INYECTABLE</t>
  </si>
  <si>
    <t>IFOSFAMIDA 1 G POLVO LIOFILIZADO PARA INYECCION</t>
  </si>
  <si>
    <t>INFLIXIMAB 100MG POLVO PARA INYECCION</t>
  </si>
  <si>
    <t>IPILIMUMAB 50MG/10ML SOLUCION INYECTABLE</t>
  </si>
  <si>
    <t>IRINOTECAN 100MG/5ML SOLUCION INYECTABLE</t>
  </si>
  <si>
    <t>CETUXIMAB 100MG/20ML SOLUCION INYECTABLE</t>
  </si>
  <si>
    <t>LANREOTIDA ACETATO  120MG/0,5ML SOLUCION INYECTABLE JERINGA PRELLENADA</t>
  </si>
  <si>
    <t>LEFLUNOMIDA 20MG TABLETA</t>
  </si>
  <si>
    <t>LENALIDOMIDA 25MG CAPSULA</t>
  </si>
  <si>
    <t>LENALIDOMIDA 5MG CAPSULA</t>
  </si>
  <si>
    <t>LEUPROLIDE 22.5 MG SOLUCION INYECTABLE JERINGA PRELLENADA</t>
  </si>
  <si>
    <t xml:space="preserve">LEUPROLIDE 3.75 MG SOLUCION INYECTABLE JERINGA PRELLENADA                                                                                                                                                               </t>
  </si>
  <si>
    <t>LEUPROLIDE 45MG POLVO PARA INYECCION JERINGA PRELLENADA</t>
  </si>
  <si>
    <t>MESNA 400MG/4ML SOLUCION INYECTABLE</t>
  </si>
  <si>
    <t>METOTREXATO 1000MG/40ML SOLUCION INYECTABLE</t>
  </si>
  <si>
    <t>METOTREXATO SODICO 50MG/2ML SOLUCION INYECTABLE INTRATECAL</t>
  </si>
  <si>
    <t>METOTREXATO SODICO 500MG/20ML SOLUCION INYECTABLE</t>
  </si>
  <si>
    <t>MICOFENOLATO DE MOFETILO 500MG TABLETA</t>
  </si>
  <si>
    <t>NIVOLUMAB 100MG/10ML SOLUCION INYECTABLE</t>
  </si>
  <si>
    <t>OBINUTUZUMAB 1000MG/40ML SOLUCION INYECTABLE</t>
  </si>
  <si>
    <t>OCRELIZUMAB 300MG/10ML SOLUCIÓN INYECTABLE CON FILTRO</t>
  </si>
  <si>
    <t>PACLITAXEL 100 MG/16.7 ML SOLUCION INYECTABLE CON FILTRO</t>
  </si>
  <si>
    <t>PACLITAXEL EN NANOPARTICULAS 100 MG POLVO PARA INYECCION</t>
  </si>
  <si>
    <t>PALONOSETRON 250MCG/5ML SOLUCION INYECTABLE</t>
  </si>
  <si>
    <t>PEGFILGRASTIM 6 MG/0.6ML SOLUCION INYECTABLE JERINGA PRELLENADA</t>
  </si>
  <si>
    <t>PEGFILGRASTIM 6MG/0.6ML SOLUCION INYECTABLE KIT JERINGA PRELLENA + DISPOSITIVO ON BODY INJECTOR</t>
  </si>
  <si>
    <t>PEMBROLIZUMAB 100MG/4ML SOLUCION INYECTABLE CON FILTRO</t>
  </si>
  <si>
    <t>PEMETREXED 500MG POLVO PARA INYECCION</t>
  </si>
  <si>
    <t>PERTUZUMAB 420MG/14ML SOLUCION INYECTABLE</t>
  </si>
  <si>
    <t xml:space="preserve">RAMUCIRUMAB 100MG/10ML SOLUCION INYECTABLE </t>
  </si>
  <si>
    <t>RAMUCIRUMAB 500MG/50ML SOLUCION INYECTABLE</t>
  </si>
  <si>
    <t>RITUXIMAB 100MG/10ML SOLUCION INYECTABLE</t>
  </si>
  <si>
    <t>RITUXIMAB 500MG/50ML SOLUCION INYECTABLE</t>
  </si>
  <si>
    <t>ROMIPLOSTIM 250MCG POLVO PARA INYECCION</t>
  </si>
  <si>
    <t>TACROLIMUS 1MG CAPSULA DE LIBERACION MODIFICADA</t>
  </si>
  <si>
    <t xml:space="preserve">TOPOTECAN 4MG/4ML POLVO LIOFILIZADO </t>
  </si>
  <si>
    <t>TRIOXIDO DE ARSENICO 10MG/10ML SOLUCION INYECTABLE</t>
  </si>
  <si>
    <t>VINCRISTINA SULFATO 1MG/1ML SOLUCION INYECTABLE</t>
  </si>
  <si>
    <t xml:space="preserve">VINORELBINA 50MG/5MLSOLUCION  INYECTABLE </t>
  </si>
  <si>
    <t>FECHA CIRCULAR / RESOLUCIÓN [día/mes/año]</t>
  </si>
  <si>
    <t>VIA DE ADMINISTRACIÓN [Intravenosa, Subcutanea, oral, otro]</t>
  </si>
  <si>
    <t>Ficha convocatoria - Oncologicos</t>
  </si>
  <si>
    <t>Corresponde al número del ítem a cotizar</t>
  </si>
  <si>
    <t>Código interno del Hospital Universitario Nacional HUN</t>
  </si>
  <si>
    <t>Corresponde a la descripción interna del medicamento del Hospital Universitario Nacional HUN</t>
  </si>
  <si>
    <t>Corresponde a las cantidades anuales proyectadas para el consumo del HUN</t>
  </si>
  <si>
    <t>Corresponde al nombre del proponente</t>
  </si>
  <si>
    <t>Número de Identificación Tributaria</t>
  </si>
  <si>
    <t>Nombre de la persona del proponente de la oferta</t>
  </si>
  <si>
    <t>Teléfono / celular de la persona del proponente de la oferta</t>
  </si>
  <si>
    <t>Nombre de la sustancia química que compone el medicamento, es decir, el principio activo.</t>
  </si>
  <si>
    <t>Cantidad del principio activo en una cantidad de volumen</t>
  </si>
  <si>
    <t>Corresponde a la disposición externa que se da a las sustancias medicamentosas para facilitar su administración (tableta, solución inyectable etc).</t>
  </si>
  <si>
    <t>Corresponde a la vía por donde se va administrar el medicamento</t>
  </si>
  <si>
    <t>La presentación comercial hace referencia al número de unidades de contenido en una unidad de empaque (caja x 1º tabletas, caja x 1oo ampollas, etc)</t>
  </si>
  <si>
    <t>La unidad de medida hace referencia a la entidad física en donde está contenida la dosis del medicamento</t>
  </si>
  <si>
    <t>Condiciones de almacenamiento de los productos farmacéuticos (ambiente (15 °C y 25 °C) o refrigerado (2°C a 8°C))</t>
  </si>
  <si>
    <t>Corresponde al propietario de la patente del medicamento</t>
  </si>
  <si>
    <t>Corresponde al código único de medicamentos</t>
  </si>
  <si>
    <t>Corresponde al Identificador Único del Medicamento</t>
  </si>
  <si>
    <t>Corresponde al código de Clasificación Anatómica, Terapéutica</t>
  </si>
  <si>
    <t>Número del documento expedido por la autoridad sanitaria correspondiente (Invima), mediante el cual se autoriza a una persona natural o jurídica para fabricar, envasar e importar un alimento con destino al consumo humano.</t>
  </si>
  <si>
    <t>Fecha de caducidad del registro sanitario</t>
  </si>
  <si>
    <t>Corresponde al estado del registro sanitario según la fecha de vencimiento, el estado puede ser Vigente/ Tramite de renovación</t>
  </si>
  <si>
    <t>Corresponde a los medicamentos sujetos al régimen de control directo de precios, se fija el Precio Máximo de Venta y el precio por unidad de regulación de Medicamentos Vitales No Disponibles</t>
  </si>
  <si>
    <t>Corresponde al número de circular vigente de control directo de precios</t>
  </si>
  <si>
    <t>Corresponde a la fecha de vigencia de la circular o norma de regulación de precios</t>
  </si>
  <si>
    <t>Corresponde al precio máximo de regulación (precio máximo de venta) de la unidad mínima de dispensación (tableta, vial, etc)</t>
  </si>
  <si>
    <t>Corresponde al precio máximo de regulación (precio máximo de venta) de la unidad de presentación comercial (caja x 10 tabletas, caja x 100 viales, etc)</t>
  </si>
  <si>
    <t>Corresponde al valor reportado por parte del oferente de la unidad mínima de dispensación (tableta, vial, etc)</t>
  </si>
  <si>
    <t>Corresponde al valor reportado por parte del oferente de la unidad de presentación comercial  (caja x 10 tabletas, caja x 100 viales, etc)</t>
  </si>
  <si>
    <t>Relacionar si el producto se puede entregar en la figura de consignación</t>
  </si>
  <si>
    <t>Relacionar las observaciones que considere el proponente de la oferta</t>
  </si>
  <si>
    <t>Nombre de fila</t>
  </si>
  <si>
    <t>Descripción</t>
  </si>
  <si>
    <t>Hace referencia al nombre comercial o registro de marca, definido como el nombre registrado del. Este nombre es propiedad privada del fabricante o titular de registro sanitario</t>
  </si>
  <si>
    <t>CANTIDAD ANUAL [En Und mínimas de dispensación (tableta, vial, ampolla, otro)]</t>
  </si>
  <si>
    <t>Instrucciones de diligenciamiento ficha</t>
  </si>
  <si>
    <t>FLUOROURACILO INYECTABLE 500MG/10ML</t>
  </si>
  <si>
    <t>500MG/10ML</t>
  </si>
  <si>
    <t>SOLUCION INYECTABLE</t>
  </si>
  <si>
    <t>CJ/1 VIAL</t>
  </si>
  <si>
    <t>Intravenosa</t>
  </si>
  <si>
    <t>Vial</t>
  </si>
  <si>
    <t>Ambiente</t>
  </si>
  <si>
    <t>NAPROF LIFE SIENCES</t>
  </si>
  <si>
    <t>20053621-1</t>
  </si>
  <si>
    <t>-</t>
  </si>
  <si>
    <t>L01BC02</t>
  </si>
  <si>
    <t>INVIMA 2013M-0014476</t>
  </si>
  <si>
    <t>En tramite renovación</t>
  </si>
  <si>
    <t>No</t>
  </si>
  <si>
    <t>N/A</t>
  </si>
  <si>
    <t>Bonificado 2 víales x 20 viales</t>
  </si>
  <si>
    <t>Distribuidores medicas</t>
  </si>
  <si>
    <t>800.197.268-4</t>
  </si>
  <si>
    <t>pedidos@distrinuidoresmedicas.com</t>
  </si>
  <si>
    <t>HUMIRA AC</t>
  </si>
  <si>
    <t>40MG/0.4ML</t>
  </si>
  <si>
    <t>Subcutanea</t>
  </si>
  <si>
    <t>CJ/2 JERINGAS PRECARGADAS</t>
  </si>
  <si>
    <t>Jeringa Precargada</t>
  </si>
  <si>
    <t>Refrigerado</t>
  </si>
  <si>
    <t>VETTER PHARMA-FERTIGUNG GMBH &amp; CO. KG</t>
  </si>
  <si>
    <t>20108951-2</t>
  </si>
  <si>
    <t>1A1005571000105</t>
  </si>
  <si>
    <t>L04AB04</t>
  </si>
  <si>
    <t>INVIMA 2018M-0017982</t>
  </si>
  <si>
    <t>Vigente</t>
  </si>
  <si>
    <t>Circular 12</t>
  </si>
  <si>
    <t>Si</t>
  </si>
  <si>
    <t>Cáncer colorrectal.
Cáncer de mama.
Cáncer gástrico y cáncer de la unión gastroesofágica.
Cáncer de esófago.
…</t>
  </si>
  <si>
    <t>Artritis reumatoide
Artritis idiopática juvenil.
Artritis psoriasica.
Espondilitis anquilosante
…</t>
  </si>
  <si>
    <t>Y diligenciar la información requerida.</t>
  </si>
  <si>
    <t>En el caso de ofertar más de una referencia de debe copiar la información básica de las siguientes columnas al final de la ficha (fila 142) manteniendo su posición:</t>
  </si>
  <si>
    <t>Corresponde a las patoligías para los cuales el medicamento tiene permiso para comercialización en Colombia</t>
  </si>
  <si>
    <t>FLUOROURACILO 500MG/10ML SOLUCION INYECTABLE</t>
  </si>
  <si>
    <t>ADALIMUMAB 40MG/0.4ML SOLUCION INYECTABLE</t>
  </si>
  <si>
    <t>Nota: No se tenfdra en cuenta para evaluacion, las propuestas que no tengan diligenciado los campos en su totalidad</t>
  </si>
  <si>
    <t>CONSIGNACION SI/NO</t>
  </si>
  <si>
    <t>SI</t>
  </si>
  <si>
    <t>NO</t>
  </si>
  <si>
    <t>PRESENTACION</t>
  </si>
  <si>
    <t>VIAL</t>
  </si>
  <si>
    <t>JERINGA PRELLENA</t>
  </si>
  <si>
    <t>AMPOLLA</t>
  </si>
  <si>
    <t>DISPOSITIVO</t>
  </si>
  <si>
    <t>CAPSULA</t>
  </si>
  <si>
    <t>TABLETA</t>
  </si>
  <si>
    <t>IMPLANTE</t>
  </si>
  <si>
    <t>IDARUBICINA CLORHIDRATO 10 MG POLVO PARA INYECCION</t>
  </si>
  <si>
    <t>Regulación de precios</t>
  </si>
  <si>
    <t>IVA</t>
  </si>
  <si>
    <t>VALOR TOTAL OFERTADO</t>
  </si>
  <si>
    <t>DESCUENTOS FINANCIEROS A 90 DIAS</t>
  </si>
  <si>
    <t>DESCUENTOS FINANCIEROS A 60 DIAS</t>
  </si>
  <si>
    <t>JERINGA PRELLENADA</t>
  </si>
  <si>
    <t>CONDICIÓN DE TEMPERATURA [Ambiente/Refrigerado]</t>
  </si>
  <si>
    <t>Valor Impuesto IVA Si aplica</t>
  </si>
  <si>
    <t>Corresponde al valor total de las unidades solicitadas por el valor unitario + IVA</t>
  </si>
  <si>
    <t>Corresponde al % de descuento otorgado por pago a 90 días</t>
  </si>
  <si>
    <t>Corresponde al % de descuento otorgado por pago a 60 días</t>
  </si>
  <si>
    <t>Corresponde a condiciones especiales adicionales ofertadas por el proveedor</t>
  </si>
  <si>
    <t>PRESENTACIÓN COMERCIAL (Factor de empaque)</t>
  </si>
  <si>
    <t>IVA ($)</t>
  </si>
  <si>
    <t>La reposicion de la consignación debe hacerse dentro de las 24 horas siguiente al consumo</t>
  </si>
  <si>
    <t>VIA DE ADMINISTRACIÓN [Intravenosa, Subcutanea, oral, Otro]</t>
  </si>
  <si>
    <t>VALOR UNIDAD CON IVA</t>
  </si>
  <si>
    <t>Oral</t>
  </si>
  <si>
    <t>Intramuscular || Subcutanea</t>
  </si>
  <si>
    <t>Intramuscular || Intravenosa</t>
  </si>
  <si>
    <t>Intratecal || Intravenosa || Subcutanea</t>
  </si>
  <si>
    <t>Intramuscular</t>
  </si>
  <si>
    <t xml:space="preserve">Intramuscular </t>
  </si>
  <si>
    <t>Intramuscular || Intratecal || Intravenosa|| Subcutanea</t>
  </si>
  <si>
    <t>Intravenosa - Intratecal</t>
  </si>
  <si>
    <t>Intravenosa - Subcutanea</t>
  </si>
  <si>
    <t>Intramuscular - Intravenosa - Intratecal</t>
  </si>
  <si>
    <t>Uretral - Vesical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</si>
</sst>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4" formatCode="&quot;$&quot;\ 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20"/>
      <color theme="4" tint="-0.499984740745262"/>
      <name val="Arial Narrow"/>
      <family val="2"/>
    </font>
    <font>
      <b/>
      <sz val="14"/>
      <color theme="4" tint="-0.499984740745262"/>
      <name val="Arial Narrow"/>
      <family val="2"/>
    </font>
    <font>
      <b/>
      <sz val="14"/>
      <color theme="0"/>
      <name val="Arial Narrow"/>
      <family val="2"/>
    </font>
    <font>
      <b/>
      <sz val="14"/>
      <color theme="4" tint="0.79998168889431442"/>
      <name val="Arial Narrow"/>
      <family val="2"/>
    </font>
    <font>
      <b/>
      <sz val="14"/>
      <color theme="1"/>
      <name val="Arial Narrow"/>
      <family val="2"/>
    </font>
    <font>
      <sz val="12"/>
      <color theme="1"/>
      <name val="Calibri"/>
      <family val="2"/>
    </font>
    <font>
      <b/>
      <sz val="11"/>
      <color theme="0"/>
      <name val="Arial Narrow"/>
      <family val="2"/>
    </font>
    <font>
      <b/>
      <sz val="11"/>
      <color theme="5" tint="-0.499984740745262"/>
      <name val="Arial Narrow"/>
      <family val="2"/>
    </font>
    <font>
      <b/>
      <sz val="11"/>
      <color theme="1"/>
      <name val="Arial Narrow"/>
      <family val="2"/>
    </font>
    <font>
      <b/>
      <sz val="11"/>
      <color theme="0" tint="-4.9989318521683403E-2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 Narrow"/>
      <family val="2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b/>
      <sz val="12"/>
      <color theme="0"/>
      <name val="Arial Narrow"/>
      <family val="2"/>
    </font>
    <font>
      <b/>
      <i/>
      <sz val="12"/>
      <color theme="0"/>
      <name val="Arial Narrow"/>
      <family val="2"/>
    </font>
    <font>
      <b/>
      <sz val="12"/>
      <name val="Arial Narrow"/>
      <family val="2"/>
    </font>
    <font>
      <i/>
      <sz val="12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12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85">
    <xf numFmtId="0" fontId="0" fillId="0" borderId="0" xfId="0"/>
    <xf numFmtId="0" fontId="1" fillId="0" borderId="1" xfId="0" applyFont="1" applyBorder="1" applyAlignment="1"/>
    <xf numFmtId="0" fontId="1" fillId="0" borderId="2" xfId="0" applyFont="1" applyBorder="1" applyAlignment="1">
      <alignment horizontal="left" vertical="center"/>
    </xf>
    <xf numFmtId="0" fontId="1" fillId="0" borderId="2" xfId="0" applyFont="1" applyBorder="1"/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/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/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/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4" borderId="4" xfId="1" applyFont="1" applyFill="1" applyBorder="1" applyAlignment="1" applyProtection="1">
      <alignment horizontal="center" vertical="center" wrapText="1"/>
      <protection locked="0"/>
    </xf>
    <xf numFmtId="0" fontId="9" fillId="7" borderId="4" xfId="1" applyFont="1" applyFill="1" applyBorder="1" applyAlignment="1" applyProtection="1">
      <alignment horizontal="center" vertical="center" wrapText="1"/>
      <protection locked="0"/>
    </xf>
    <xf numFmtId="0" fontId="8" fillId="8" borderId="4" xfId="1" applyFont="1" applyFill="1" applyBorder="1" applyAlignment="1" applyProtection="1">
      <alignment horizontal="center" vertical="center" wrapText="1"/>
      <protection locked="0"/>
    </xf>
    <xf numFmtId="0" fontId="8" fillId="8" borderId="4" xfId="1" applyFont="1" applyFill="1" applyBorder="1" applyAlignment="1">
      <alignment horizontal="center" vertical="center" wrapText="1"/>
    </xf>
    <xf numFmtId="164" fontId="10" fillId="9" borderId="4" xfId="1" applyNumberFormat="1" applyFont="1" applyFill="1" applyBorder="1" applyAlignment="1">
      <alignment horizontal="center" vertical="center" wrapText="1"/>
    </xf>
    <xf numFmtId="14" fontId="10" fillId="9" borderId="4" xfId="1" applyNumberFormat="1" applyFont="1" applyFill="1" applyBorder="1" applyAlignment="1">
      <alignment horizontal="center" vertical="center" wrapText="1"/>
    </xf>
    <xf numFmtId="0" fontId="11" fillId="10" borderId="4" xfId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12" borderId="4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15" fillId="0" borderId="0" xfId="0" applyFont="1" applyFill="1"/>
    <xf numFmtId="0" fontId="16" fillId="0" borderId="0" xfId="0" applyFont="1" applyFill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7" fillId="13" borderId="4" xfId="0" applyFont="1" applyFill="1" applyBorder="1" applyAlignment="1">
      <alignment horizontal="center" vertical="center" wrapText="1"/>
    </xf>
    <xf numFmtId="0" fontId="18" fillId="13" borderId="4" xfId="0" applyFont="1" applyFill="1" applyBorder="1" applyAlignment="1">
      <alignment horizontal="center"/>
    </xf>
    <xf numFmtId="0" fontId="19" fillId="0" borderId="4" xfId="0" applyFont="1" applyFill="1" applyBorder="1" applyAlignment="1">
      <alignment vertical="center" wrapText="1"/>
    </xf>
    <xf numFmtId="0" fontId="20" fillId="0" borderId="4" xfId="0" applyFont="1" applyFill="1" applyBorder="1" applyAlignment="1">
      <alignment vertical="center" wrapText="1"/>
    </xf>
    <xf numFmtId="0" fontId="20" fillId="0" borderId="4" xfId="0" applyFont="1" applyFill="1" applyBorder="1" applyAlignment="1">
      <alignment vertical="center" wrapText="1"/>
    </xf>
    <xf numFmtId="0" fontId="19" fillId="14" borderId="4" xfId="0" applyFont="1" applyFill="1" applyBorder="1" applyAlignment="1">
      <alignment vertical="center" wrapText="1"/>
    </xf>
    <xf numFmtId="0" fontId="19" fillId="14" borderId="4" xfId="0" applyFont="1" applyFill="1" applyBorder="1" applyAlignment="1">
      <alignment vertical="center" wrapText="1"/>
    </xf>
    <xf numFmtId="0" fontId="13" fillId="0" borderId="4" xfId="2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4" fontId="1" fillId="0" borderId="4" xfId="3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/>
    <xf numFmtId="9" fontId="1" fillId="0" borderId="4" xfId="0" applyNumberFormat="1" applyFont="1" applyBorder="1" applyAlignment="1">
      <alignment horizontal="center" vertical="center" wrapText="1"/>
    </xf>
    <xf numFmtId="9" fontId="1" fillId="0" borderId="4" xfId="4" applyFont="1" applyBorder="1" applyAlignment="1">
      <alignment horizontal="center" vertical="center" wrapText="1"/>
    </xf>
    <xf numFmtId="44" fontId="1" fillId="0" borderId="4" xfId="3" applyFont="1" applyBorder="1" applyAlignment="1">
      <alignment horizontal="center" vertical="center" wrapText="1"/>
    </xf>
    <xf numFmtId="0" fontId="1" fillId="0" borderId="0" xfId="0" applyFont="1" applyBorder="1" applyAlignment="1"/>
    <xf numFmtId="0" fontId="3" fillId="0" borderId="0" xfId="0" applyFont="1" applyBorder="1" applyAlignment="1">
      <alignment vertical="top"/>
    </xf>
    <xf numFmtId="0" fontId="8" fillId="15" borderId="4" xfId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8" fillId="13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center"/>
    </xf>
  </cellXfs>
  <cellStyles count="5">
    <cellStyle name="Hipervínculo" xfId="2" builtinId="8"/>
    <cellStyle name="Moneda" xfId="3" builtinId="4"/>
    <cellStyle name="Normal" xfId="0" builtinId="0"/>
    <cellStyle name="Normal 2" xfId="1"/>
    <cellStyle name="Porcentaje" xfId="4" builtin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69849</xdr:colOff>
      <xdr:row>1</xdr:row>
      <xdr:rowOff>300037</xdr:rowOff>
    </xdr:from>
    <xdr:ext cx="1428751" cy="6667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849" y="506412"/>
          <a:ext cx="1428751" cy="6667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327024</xdr:colOff>
      <xdr:row>1</xdr:row>
      <xdr:rowOff>252412</xdr:rowOff>
    </xdr:from>
    <xdr:ext cx="1428751" cy="6667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7524" y="461962"/>
          <a:ext cx="1428751" cy="66675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142875</xdr:colOff>
      <xdr:row>49</xdr:row>
      <xdr:rowOff>123825</xdr:rowOff>
    </xdr:from>
    <xdr:to>
      <xdr:col>2</xdr:col>
      <xdr:colOff>3248025</xdr:colOff>
      <xdr:row>55</xdr:row>
      <xdr:rowOff>45814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" y="14944725"/>
          <a:ext cx="5762625" cy="117928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69849</xdr:colOff>
      <xdr:row>1</xdr:row>
      <xdr:rowOff>300037</xdr:rowOff>
    </xdr:from>
    <xdr:ext cx="1428751" cy="6667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849" y="509587"/>
          <a:ext cx="1428751" cy="6667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09"/>
  <sheetViews>
    <sheetView showGridLines="0" tabSelected="1" zoomScale="80" zoomScaleNormal="80" workbookViewId="0">
      <selection activeCell="D17" sqref="D17"/>
    </sheetView>
  </sheetViews>
  <sheetFormatPr baseColWidth="10" defaultRowHeight="16.5" x14ac:dyDescent="0.3"/>
  <cols>
    <col min="1" max="1" width="9.7109375" style="6" customWidth="1"/>
    <col min="2" max="2" width="13.7109375" style="24" customWidth="1"/>
    <col min="3" max="3" width="32.7109375" style="6" customWidth="1"/>
    <col min="4" max="4" width="27.28515625" style="6" customWidth="1"/>
    <col min="5" max="6" width="25.140625" style="54" customWidth="1"/>
    <col min="7" max="7" width="15" style="6" customWidth="1"/>
    <col min="8" max="8" width="20.85546875" style="14" customWidth="1"/>
    <col min="9" max="11" width="18.85546875" style="14" customWidth="1"/>
    <col min="12" max="12" width="19.5703125" style="14" customWidth="1"/>
    <col min="13" max="13" width="24.85546875" style="14" customWidth="1"/>
    <col min="14" max="14" width="19" style="14" customWidth="1"/>
    <col min="15" max="15" width="17.42578125" style="14" customWidth="1"/>
    <col min="16" max="16" width="20.28515625" style="14" customWidth="1"/>
    <col min="17" max="17" width="16.5703125" style="14" customWidth="1"/>
    <col min="18" max="18" width="18" style="14" customWidth="1"/>
    <col min="19" max="19" width="22.7109375" style="14" customWidth="1"/>
    <col min="20" max="20" width="19.5703125" style="14" customWidth="1"/>
    <col min="21" max="21" width="15.85546875" style="14" customWidth="1"/>
    <col min="22" max="22" width="16.28515625" style="14" customWidth="1"/>
    <col min="23" max="24" width="14.140625" style="14" customWidth="1"/>
    <col min="25" max="26" width="20.140625" style="14" customWidth="1"/>
    <col min="27" max="27" width="22.85546875" style="14" customWidth="1"/>
    <col min="28" max="29" width="16.7109375" style="14" customWidth="1"/>
    <col min="30" max="30" width="16.7109375" style="33" customWidth="1"/>
    <col min="31" max="32" width="16.7109375" style="32" customWidth="1"/>
    <col min="33" max="33" width="14.5703125" style="32" customWidth="1"/>
    <col min="34" max="38" width="19" style="14" customWidth="1"/>
    <col min="39" max="39" width="28" style="14" customWidth="1"/>
    <col min="40" max="40" width="26.42578125" style="14" customWidth="1"/>
    <col min="41" max="16384" width="11.42578125" style="6"/>
  </cols>
  <sheetData>
    <row r="1" spans="1:42" x14ac:dyDescent="0.3">
      <c r="A1" s="62"/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5"/>
    </row>
    <row r="2" spans="1:42" ht="25.5" x14ac:dyDescent="0.3">
      <c r="A2" s="74"/>
      <c r="B2" s="74"/>
      <c r="C2" s="75" t="s">
        <v>0</v>
      </c>
      <c r="D2" s="75"/>
      <c r="E2" s="75"/>
      <c r="F2" s="75"/>
      <c r="G2" s="75"/>
      <c r="H2" s="75"/>
      <c r="I2" s="75"/>
      <c r="J2" s="75"/>
      <c r="K2" s="75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10"/>
      <c r="AP2" s="10"/>
    </row>
    <row r="3" spans="1:42" ht="25.5" x14ac:dyDescent="0.3">
      <c r="A3" s="74"/>
      <c r="B3" s="74"/>
      <c r="C3" s="75" t="s">
        <v>1</v>
      </c>
      <c r="D3" s="75"/>
      <c r="E3" s="75"/>
      <c r="F3" s="75"/>
      <c r="G3" s="75"/>
      <c r="H3" s="75"/>
      <c r="I3" s="75"/>
      <c r="J3" s="75"/>
      <c r="K3" s="75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10"/>
      <c r="AP3" s="10"/>
    </row>
    <row r="4" spans="1:42" x14ac:dyDescent="0.3">
      <c r="A4" s="74"/>
      <c r="B4" s="74"/>
      <c r="C4" s="67"/>
      <c r="D4" s="67"/>
      <c r="E4" s="67"/>
      <c r="F4" s="67"/>
      <c r="G4" s="67"/>
      <c r="H4" s="67"/>
      <c r="I4" s="67"/>
      <c r="J4" s="67"/>
      <c r="K4" s="67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0"/>
      <c r="AP4" s="10"/>
    </row>
    <row r="5" spans="1:42" ht="25.5" x14ac:dyDescent="0.3">
      <c r="A5" s="74"/>
      <c r="B5" s="74"/>
      <c r="C5" s="75" t="s">
        <v>298</v>
      </c>
      <c r="D5" s="75"/>
      <c r="E5" s="75"/>
      <c r="F5" s="75"/>
      <c r="G5" s="75"/>
      <c r="H5" s="75"/>
      <c r="I5" s="75"/>
      <c r="J5" s="75"/>
      <c r="K5" s="75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10"/>
      <c r="AP5" s="10"/>
    </row>
    <row r="6" spans="1:42" x14ac:dyDescent="0.3">
      <c r="A6" s="62"/>
      <c r="B6" s="63"/>
      <c r="C6" s="63"/>
      <c r="D6" s="63"/>
      <c r="E6" s="63"/>
      <c r="F6" s="63"/>
      <c r="G6" s="63"/>
      <c r="H6" s="63"/>
      <c r="I6" s="63"/>
      <c r="J6" s="63"/>
      <c r="K6" s="63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10"/>
      <c r="AP6" s="10"/>
    </row>
    <row r="7" spans="1:42" s="10" customFormat="1" ht="18.75" customHeight="1" x14ac:dyDescent="0.3">
      <c r="A7" s="66" t="s">
        <v>2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</row>
    <row r="8" spans="1:42" ht="16.5" customHeight="1" x14ac:dyDescent="0.3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10"/>
      <c r="AP8" s="10"/>
    </row>
    <row r="9" spans="1:42" x14ac:dyDescent="0.3">
      <c r="E9" s="6"/>
      <c r="F9" s="6"/>
      <c r="AD9" s="14"/>
      <c r="AE9" s="14"/>
      <c r="AF9" s="14"/>
      <c r="AG9" s="14"/>
    </row>
    <row r="10" spans="1:42" s="15" customFormat="1" ht="33" customHeight="1" x14ac:dyDescent="0.25">
      <c r="A10" s="72" t="s">
        <v>3</v>
      </c>
      <c r="B10" s="72"/>
      <c r="C10" s="72"/>
      <c r="D10" s="72"/>
      <c r="E10" s="72"/>
      <c r="F10" s="72"/>
      <c r="G10" s="72"/>
      <c r="H10" s="73" t="s">
        <v>4</v>
      </c>
      <c r="I10" s="73"/>
      <c r="J10" s="73"/>
      <c r="K10" s="73"/>
      <c r="L10" s="76" t="s">
        <v>5</v>
      </c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1" t="s">
        <v>388</v>
      </c>
      <c r="AC10" s="71"/>
      <c r="AD10" s="71"/>
      <c r="AE10" s="71"/>
      <c r="AF10" s="71"/>
      <c r="AG10" s="68" t="s">
        <v>6</v>
      </c>
      <c r="AH10" s="69"/>
      <c r="AI10" s="69"/>
      <c r="AJ10" s="69"/>
      <c r="AK10" s="69"/>
      <c r="AL10" s="69"/>
      <c r="AM10" s="69"/>
      <c r="AN10" s="70"/>
    </row>
    <row r="11" spans="1:42" ht="82.5" x14ac:dyDescent="0.3">
      <c r="A11" s="16" t="s">
        <v>226</v>
      </c>
      <c r="B11" s="16" t="s">
        <v>7</v>
      </c>
      <c r="C11" s="16" t="s">
        <v>8</v>
      </c>
      <c r="D11" s="16" t="s">
        <v>9</v>
      </c>
      <c r="E11" s="16" t="s">
        <v>379</v>
      </c>
      <c r="F11" s="16" t="s">
        <v>297</v>
      </c>
      <c r="G11" s="16" t="s">
        <v>376</v>
      </c>
      <c r="H11" s="60" t="s">
        <v>10</v>
      </c>
      <c r="I11" s="60" t="s">
        <v>11</v>
      </c>
      <c r="J11" s="60" t="s">
        <v>12</v>
      </c>
      <c r="K11" s="60" t="s">
        <v>13</v>
      </c>
      <c r="L11" s="18" t="s">
        <v>14</v>
      </c>
      <c r="M11" s="18" t="s">
        <v>15</v>
      </c>
      <c r="N11" s="18" t="s">
        <v>16</v>
      </c>
      <c r="O11" s="18" t="s">
        <v>17</v>
      </c>
      <c r="P11" s="18" t="s">
        <v>297</v>
      </c>
      <c r="Q11" s="19" t="s">
        <v>400</v>
      </c>
      <c r="R11" s="19" t="s">
        <v>19</v>
      </c>
      <c r="S11" s="18" t="s">
        <v>225</v>
      </c>
      <c r="T11" s="18" t="s">
        <v>23</v>
      </c>
      <c r="U11" s="18" t="s">
        <v>21</v>
      </c>
      <c r="V11" s="18" t="s">
        <v>22</v>
      </c>
      <c r="W11" s="18" t="s">
        <v>24</v>
      </c>
      <c r="X11" s="18" t="s">
        <v>25</v>
      </c>
      <c r="Y11" s="18" t="s">
        <v>27</v>
      </c>
      <c r="Z11" s="18" t="s">
        <v>20</v>
      </c>
      <c r="AA11" s="18" t="s">
        <v>26</v>
      </c>
      <c r="AB11" s="20" t="s">
        <v>28</v>
      </c>
      <c r="AC11" s="20" t="s">
        <v>29</v>
      </c>
      <c r="AD11" s="21" t="s">
        <v>296</v>
      </c>
      <c r="AE11" s="20" t="s">
        <v>30</v>
      </c>
      <c r="AF11" s="20" t="s">
        <v>31</v>
      </c>
      <c r="AG11" s="22" t="s">
        <v>32</v>
      </c>
      <c r="AH11" s="22" t="s">
        <v>401</v>
      </c>
      <c r="AI11" s="22" t="s">
        <v>404</v>
      </c>
      <c r="AJ11" s="22" t="s">
        <v>390</v>
      </c>
      <c r="AK11" s="22" t="s">
        <v>391</v>
      </c>
      <c r="AL11" s="22" t="s">
        <v>392</v>
      </c>
      <c r="AM11" s="22" t="s">
        <v>34</v>
      </c>
      <c r="AN11" s="22" t="s">
        <v>35</v>
      </c>
    </row>
    <row r="12" spans="1:42" s="51" customFormat="1" ht="33" x14ac:dyDescent="0.3">
      <c r="A12" s="31">
        <v>1</v>
      </c>
      <c r="B12" s="23" t="s">
        <v>36</v>
      </c>
      <c r="C12" s="27" t="s">
        <v>37</v>
      </c>
      <c r="D12" s="53">
        <v>3523</v>
      </c>
      <c r="E12" s="53" t="s">
        <v>380</v>
      </c>
      <c r="F12" s="53" t="s">
        <v>339</v>
      </c>
      <c r="G12" s="53" t="s">
        <v>378</v>
      </c>
      <c r="H12" s="23"/>
      <c r="I12" s="23"/>
      <c r="J12" s="47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48"/>
      <c r="AB12" s="23"/>
      <c r="AC12" s="23"/>
      <c r="AD12" s="49"/>
      <c r="AE12" s="50"/>
      <c r="AF12" s="50"/>
      <c r="AG12" s="50"/>
      <c r="AH12" s="56"/>
      <c r="AI12" s="57">
        <f>+AG12+AH12</f>
        <v>0</v>
      </c>
      <c r="AJ12" s="57">
        <f>+AI12*D12</f>
        <v>0</v>
      </c>
      <c r="AK12" s="23"/>
      <c r="AL12" s="23"/>
      <c r="AM12" s="23"/>
      <c r="AN12" s="23"/>
    </row>
    <row r="13" spans="1:42" s="51" customFormat="1" ht="66" x14ac:dyDescent="0.3">
      <c r="A13" s="31">
        <v>2</v>
      </c>
      <c r="B13" s="23" t="s">
        <v>38</v>
      </c>
      <c r="C13" s="27" t="s">
        <v>227</v>
      </c>
      <c r="D13" s="53">
        <v>1</v>
      </c>
      <c r="E13" s="53" t="s">
        <v>380</v>
      </c>
      <c r="F13" s="53" t="s">
        <v>339</v>
      </c>
      <c r="G13" s="53" t="s">
        <v>377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49"/>
      <c r="AE13" s="50"/>
      <c r="AF13" s="50"/>
      <c r="AG13" s="50"/>
      <c r="AH13" s="56"/>
      <c r="AI13" s="57">
        <f t="shared" ref="AI13:AI76" si="0">+AG13+AH13</f>
        <v>0</v>
      </c>
      <c r="AJ13" s="57">
        <f t="shared" ref="AJ13:AJ76" si="1">+AI13*D13</f>
        <v>0</v>
      </c>
      <c r="AK13" s="23"/>
      <c r="AL13" s="23"/>
      <c r="AM13" s="23"/>
      <c r="AN13" s="26" t="s">
        <v>402</v>
      </c>
    </row>
    <row r="14" spans="1:42" s="51" customFormat="1" ht="33" x14ac:dyDescent="0.3">
      <c r="A14" s="31">
        <v>3</v>
      </c>
      <c r="B14" s="23" t="s">
        <v>39</v>
      </c>
      <c r="C14" s="27" t="s">
        <v>40</v>
      </c>
      <c r="D14" s="53">
        <v>13</v>
      </c>
      <c r="E14" s="53" t="s">
        <v>381</v>
      </c>
      <c r="F14" s="53" t="s">
        <v>339</v>
      </c>
      <c r="G14" s="53" t="s">
        <v>378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49"/>
      <c r="AE14" s="50"/>
      <c r="AF14" s="50"/>
      <c r="AG14" s="50"/>
      <c r="AH14" s="56"/>
      <c r="AI14" s="57">
        <f t="shared" si="0"/>
        <v>0</v>
      </c>
      <c r="AJ14" s="57">
        <f t="shared" si="1"/>
        <v>0</v>
      </c>
      <c r="AK14" s="23"/>
      <c r="AL14" s="23"/>
      <c r="AM14" s="23"/>
      <c r="AN14" s="23"/>
    </row>
    <row r="15" spans="1:42" s="51" customFormat="1" ht="33" x14ac:dyDescent="0.3">
      <c r="A15" s="31">
        <v>4</v>
      </c>
      <c r="B15" s="23" t="s">
        <v>41</v>
      </c>
      <c r="C15" s="27" t="s">
        <v>228</v>
      </c>
      <c r="D15" s="53">
        <v>26</v>
      </c>
      <c r="E15" s="53" t="s">
        <v>381</v>
      </c>
      <c r="F15" s="53" t="s">
        <v>339</v>
      </c>
      <c r="G15" s="53" t="s">
        <v>378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49"/>
      <c r="AE15" s="50"/>
      <c r="AF15" s="50"/>
      <c r="AG15" s="50"/>
      <c r="AH15" s="56"/>
      <c r="AI15" s="57">
        <f t="shared" si="0"/>
        <v>0</v>
      </c>
      <c r="AJ15" s="57">
        <f t="shared" si="1"/>
        <v>0</v>
      </c>
      <c r="AK15" s="23"/>
      <c r="AL15" s="23"/>
      <c r="AM15" s="23"/>
      <c r="AN15" s="23"/>
    </row>
    <row r="16" spans="1:42" s="51" customFormat="1" ht="33" x14ac:dyDescent="0.3">
      <c r="A16" s="31">
        <v>5</v>
      </c>
      <c r="B16" s="23" t="s">
        <v>42</v>
      </c>
      <c r="C16" s="27" t="s">
        <v>43</v>
      </c>
      <c r="D16" s="53">
        <v>1500</v>
      </c>
      <c r="E16" s="53" t="s">
        <v>384</v>
      </c>
      <c r="F16" s="53" t="s">
        <v>405</v>
      </c>
      <c r="G16" s="53" t="s">
        <v>378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49"/>
      <c r="AE16" s="50"/>
      <c r="AF16" s="50"/>
      <c r="AG16" s="50"/>
      <c r="AH16" s="56"/>
      <c r="AI16" s="57">
        <f t="shared" si="0"/>
        <v>0</v>
      </c>
      <c r="AJ16" s="57">
        <f t="shared" si="1"/>
        <v>0</v>
      </c>
      <c r="AK16" s="23"/>
      <c r="AL16" s="23"/>
      <c r="AM16" s="23"/>
      <c r="AN16" s="23"/>
    </row>
    <row r="17" spans="1:40" s="51" customFormat="1" ht="33" x14ac:dyDescent="0.3">
      <c r="A17" s="31">
        <v>6</v>
      </c>
      <c r="B17" s="23" t="s">
        <v>44</v>
      </c>
      <c r="C17" s="27" t="s">
        <v>229</v>
      </c>
      <c r="D17" s="53">
        <v>143</v>
      </c>
      <c r="E17" s="53" t="s">
        <v>380</v>
      </c>
      <c r="F17" s="53" t="s">
        <v>339</v>
      </c>
      <c r="G17" s="53" t="s">
        <v>378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49"/>
      <c r="AE17" s="50"/>
      <c r="AF17" s="50"/>
      <c r="AG17" s="50"/>
      <c r="AH17" s="56"/>
      <c r="AI17" s="57">
        <f t="shared" si="0"/>
        <v>0</v>
      </c>
      <c r="AJ17" s="57">
        <f t="shared" si="1"/>
        <v>0</v>
      </c>
      <c r="AK17" s="23"/>
      <c r="AL17" s="23"/>
      <c r="AM17" s="23"/>
      <c r="AN17" s="23"/>
    </row>
    <row r="18" spans="1:40" s="51" customFormat="1" ht="33" x14ac:dyDescent="0.3">
      <c r="A18" s="31">
        <v>7</v>
      </c>
      <c r="B18" s="23" t="s">
        <v>45</v>
      </c>
      <c r="C18" s="27" t="s">
        <v>46</v>
      </c>
      <c r="D18" s="53">
        <v>13</v>
      </c>
      <c r="E18" s="53" t="s">
        <v>380</v>
      </c>
      <c r="F18" s="53" t="s">
        <v>339</v>
      </c>
      <c r="G18" s="53" t="s">
        <v>378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49"/>
      <c r="AE18" s="50"/>
      <c r="AF18" s="50"/>
      <c r="AG18" s="50"/>
      <c r="AH18" s="56"/>
      <c r="AI18" s="57">
        <f t="shared" si="0"/>
        <v>0</v>
      </c>
      <c r="AJ18" s="57">
        <f t="shared" si="1"/>
        <v>0</v>
      </c>
      <c r="AK18" s="23"/>
      <c r="AL18" s="23"/>
      <c r="AM18" s="23"/>
      <c r="AN18" s="23"/>
    </row>
    <row r="19" spans="1:40" s="51" customFormat="1" ht="66" x14ac:dyDescent="0.3">
      <c r="A19" s="31">
        <v>8</v>
      </c>
      <c r="B19" s="23" t="s">
        <v>47</v>
      </c>
      <c r="C19" s="27" t="s">
        <v>48</v>
      </c>
      <c r="D19" s="53">
        <v>2</v>
      </c>
      <c r="E19" s="53" t="s">
        <v>381</v>
      </c>
      <c r="F19" s="53" t="s">
        <v>356</v>
      </c>
      <c r="G19" s="53" t="s">
        <v>377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49"/>
      <c r="AE19" s="50"/>
      <c r="AF19" s="50"/>
      <c r="AG19" s="50"/>
      <c r="AH19" s="56"/>
      <c r="AI19" s="57">
        <f t="shared" si="0"/>
        <v>0</v>
      </c>
      <c r="AJ19" s="57">
        <f t="shared" si="1"/>
        <v>0</v>
      </c>
      <c r="AK19" s="23"/>
      <c r="AL19" s="23"/>
      <c r="AM19" s="23"/>
      <c r="AN19" s="26" t="s">
        <v>402</v>
      </c>
    </row>
    <row r="20" spans="1:40" s="51" customFormat="1" ht="33" x14ac:dyDescent="0.3">
      <c r="A20" s="31">
        <v>9</v>
      </c>
      <c r="B20" s="23">
        <v>20067976</v>
      </c>
      <c r="C20" s="27" t="s">
        <v>230</v>
      </c>
      <c r="D20" s="53">
        <v>91</v>
      </c>
      <c r="E20" s="53" t="s">
        <v>380</v>
      </c>
      <c r="F20" s="53" t="s">
        <v>339</v>
      </c>
      <c r="G20" s="53" t="s">
        <v>378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49"/>
      <c r="AE20" s="50"/>
      <c r="AF20" s="50"/>
      <c r="AG20" s="50"/>
      <c r="AH20" s="56"/>
      <c r="AI20" s="57">
        <f t="shared" si="0"/>
        <v>0</v>
      </c>
      <c r="AJ20" s="57">
        <f t="shared" si="1"/>
        <v>0</v>
      </c>
      <c r="AK20" s="23"/>
      <c r="AL20" s="23"/>
      <c r="AM20" s="23"/>
      <c r="AN20" s="23"/>
    </row>
    <row r="21" spans="1:40" s="51" customFormat="1" ht="66" x14ac:dyDescent="0.3">
      <c r="A21" s="31">
        <v>10</v>
      </c>
      <c r="B21" s="23" t="s">
        <v>49</v>
      </c>
      <c r="C21" s="27" t="s">
        <v>50</v>
      </c>
      <c r="D21" s="53">
        <v>4</v>
      </c>
      <c r="E21" s="53" t="s">
        <v>385</v>
      </c>
      <c r="F21" s="53" t="s">
        <v>405</v>
      </c>
      <c r="G21" s="53" t="s">
        <v>377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49"/>
      <c r="AE21" s="50"/>
      <c r="AF21" s="50"/>
      <c r="AG21" s="50"/>
      <c r="AH21" s="56"/>
      <c r="AI21" s="57">
        <f t="shared" si="0"/>
        <v>0</v>
      </c>
      <c r="AJ21" s="57">
        <f t="shared" si="1"/>
        <v>0</v>
      </c>
      <c r="AK21" s="23"/>
      <c r="AL21" s="23"/>
      <c r="AM21" s="23"/>
      <c r="AN21" s="26" t="s">
        <v>402</v>
      </c>
    </row>
    <row r="22" spans="1:40" s="51" customFormat="1" ht="33" x14ac:dyDescent="0.3">
      <c r="A22" s="31">
        <v>11</v>
      </c>
      <c r="B22" s="23" t="s">
        <v>51</v>
      </c>
      <c r="C22" s="27" t="s">
        <v>52</v>
      </c>
      <c r="D22" s="53">
        <v>78</v>
      </c>
      <c r="E22" s="53" t="s">
        <v>380</v>
      </c>
      <c r="F22" s="53" t="s">
        <v>413</v>
      </c>
      <c r="G22" s="53" t="s">
        <v>378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49"/>
      <c r="AE22" s="50"/>
      <c r="AF22" s="50"/>
      <c r="AG22" s="50"/>
      <c r="AH22" s="56"/>
      <c r="AI22" s="57">
        <f t="shared" si="0"/>
        <v>0</v>
      </c>
      <c r="AJ22" s="57">
        <f t="shared" si="1"/>
        <v>0</v>
      </c>
      <c r="AK22" s="23"/>
      <c r="AL22" s="23"/>
      <c r="AM22" s="23"/>
      <c r="AN22" s="23"/>
    </row>
    <row r="23" spans="1:40" s="51" customFormat="1" ht="66" x14ac:dyDescent="0.3">
      <c r="A23" s="31">
        <v>12</v>
      </c>
      <c r="B23" s="23" t="s">
        <v>53</v>
      </c>
      <c r="C23" s="27" t="s">
        <v>231</v>
      </c>
      <c r="D23" s="53">
        <v>1</v>
      </c>
      <c r="E23" s="53" t="s">
        <v>380</v>
      </c>
      <c r="F23" s="53" t="s">
        <v>339</v>
      </c>
      <c r="G23" s="53" t="s">
        <v>377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49"/>
      <c r="AE23" s="50"/>
      <c r="AF23" s="50"/>
      <c r="AG23" s="50"/>
      <c r="AH23" s="56"/>
      <c r="AI23" s="57">
        <f t="shared" si="0"/>
        <v>0</v>
      </c>
      <c r="AJ23" s="57">
        <f t="shared" si="1"/>
        <v>0</v>
      </c>
      <c r="AK23" s="23"/>
      <c r="AL23" s="23"/>
      <c r="AM23" s="23"/>
      <c r="AN23" s="26" t="s">
        <v>402</v>
      </c>
    </row>
    <row r="24" spans="1:40" s="51" customFormat="1" ht="33" x14ac:dyDescent="0.3">
      <c r="A24" s="31">
        <v>13</v>
      </c>
      <c r="B24" s="23" t="s">
        <v>54</v>
      </c>
      <c r="C24" s="27" t="s">
        <v>232</v>
      </c>
      <c r="D24" s="53">
        <v>39</v>
      </c>
      <c r="E24" s="53" t="s">
        <v>380</v>
      </c>
      <c r="F24" s="53" t="s">
        <v>339</v>
      </c>
      <c r="G24" s="53" t="s">
        <v>378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49"/>
      <c r="AE24" s="50"/>
      <c r="AF24" s="50"/>
      <c r="AG24" s="50"/>
      <c r="AH24" s="56"/>
      <c r="AI24" s="57">
        <f t="shared" si="0"/>
        <v>0</v>
      </c>
      <c r="AJ24" s="57">
        <f t="shared" si="1"/>
        <v>0</v>
      </c>
      <c r="AK24" s="23"/>
      <c r="AL24" s="23"/>
      <c r="AM24" s="23"/>
      <c r="AN24" s="23"/>
    </row>
    <row r="25" spans="1:40" s="51" customFormat="1" ht="33" x14ac:dyDescent="0.3">
      <c r="A25" s="31">
        <v>14</v>
      </c>
      <c r="B25" s="23" t="s">
        <v>55</v>
      </c>
      <c r="C25" s="27" t="s">
        <v>233</v>
      </c>
      <c r="D25" s="53">
        <v>507</v>
      </c>
      <c r="E25" s="53" t="s">
        <v>380</v>
      </c>
      <c r="F25" s="53" t="s">
        <v>406</v>
      </c>
      <c r="G25" s="53" t="s">
        <v>378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49"/>
      <c r="AE25" s="50"/>
      <c r="AF25" s="50"/>
      <c r="AG25" s="50"/>
      <c r="AH25" s="56"/>
      <c r="AI25" s="57">
        <f t="shared" si="0"/>
        <v>0</v>
      </c>
      <c r="AJ25" s="57">
        <f t="shared" si="1"/>
        <v>0</v>
      </c>
      <c r="AK25" s="23"/>
      <c r="AL25" s="23"/>
      <c r="AM25" s="23"/>
      <c r="AN25" s="23"/>
    </row>
    <row r="26" spans="1:40" s="51" customFormat="1" x14ac:dyDescent="0.3">
      <c r="A26" s="31">
        <v>15</v>
      </c>
      <c r="B26" s="23" t="s">
        <v>56</v>
      </c>
      <c r="C26" s="27" t="s">
        <v>57</v>
      </c>
      <c r="D26" s="53">
        <v>1118</v>
      </c>
      <c r="E26" s="53" t="s">
        <v>385</v>
      </c>
      <c r="F26" s="53" t="s">
        <v>405</v>
      </c>
      <c r="G26" s="53" t="s">
        <v>378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49"/>
      <c r="AE26" s="50"/>
      <c r="AF26" s="50"/>
      <c r="AG26" s="50"/>
      <c r="AH26" s="56"/>
      <c r="AI26" s="57">
        <f t="shared" si="0"/>
        <v>0</v>
      </c>
      <c r="AJ26" s="57">
        <f t="shared" si="1"/>
        <v>0</v>
      </c>
      <c r="AK26" s="23"/>
      <c r="AL26" s="23"/>
      <c r="AM26" s="23"/>
      <c r="AN26" s="23"/>
    </row>
    <row r="27" spans="1:40" s="51" customFormat="1" ht="33" x14ac:dyDescent="0.3">
      <c r="A27" s="31">
        <v>16</v>
      </c>
      <c r="B27" s="23" t="s">
        <v>58</v>
      </c>
      <c r="C27" s="27" t="s">
        <v>234</v>
      </c>
      <c r="D27" s="53">
        <v>65</v>
      </c>
      <c r="E27" s="53" t="s">
        <v>380</v>
      </c>
      <c r="F27" s="53" t="s">
        <v>415</v>
      </c>
      <c r="G27" s="53" t="s">
        <v>378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49"/>
      <c r="AE27" s="50"/>
      <c r="AF27" s="50"/>
      <c r="AG27" s="50"/>
      <c r="AH27" s="56"/>
      <c r="AI27" s="57">
        <f t="shared" si="0"/>
        <v>0</v>
      </c>
      <c r="AJ27" s="57">
        <f t="shared" si="1"/>
        <v>0</v>
      </c>
      <c r="AK27" s="23"/>
      <c r="AL27" s="23"/>
      <c r="AM27" s="23"/>
      <c r="AN27" s="23"/>
    </row>
    <row r="28" spans="1:40" s="51" customFormat="1" ht="49.5" x14ac:dyDescent="0.3">
      <c r="A28" s="31">
        <v>17</v>
      </c>
      <c r="B28" s="23" t="s">
        <v>59</v>
      </c>
      <c r="C28" s="27" t="s">
        <v>235</v>
      </c>
      <c r="D28" s="53">
        <v>117</v>
      </c>
      <c r="E28" s="53" t="s">
        <v>380</v>
      </c>
      <c r="F28" s="53" t="s">
        <v>339</v>
      </c>
      <c r="G28" s="53" t="s">
        <v>378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49"/>
      <c r="AE28" s="50"/>
      <c r="AF28" s="50"/>
      <c r="AG28" s="50"/>
      <c r="AH28" s="56"/>
      <c r="AI28" s="57">
        <f t="shared" si="0"/>
        <v>0</v>
      </c>
      <c r="AJ28" s="57">
        <f t="shared" si="1"/>
        <v>0</v>
      </c>
      <c r="AK28" s="23"/>
      <c r="AL28" s="23"/>
      <c r="AM28" s="23"/>
      <c r="AN28" s="23"/>
    </row>
    <row r="29" spans="1:40" s="51" customFormat="1" ht="33" x14ac:dyDescent="0.3">
      <c r="A29" s="31">
        <v>18</v>
      </c>
      <c r="B29" s="23" t="s">
        <v>60</v>
      </c>
      <c r="C29" s="27" t="s">
        <v>236</v>
      </c>
      <c r="D29" s="53">
        <v>1573</v>
      </c>
      <c r="E29" s="53" t="s">
        <v>380</v>
      </c>
      <c r="F29" s="53" t="s">
        <v>339</v>
      </c>
      <c r="G29" s="53" t="s">
        <v>378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49"/>
      <c r="AE29" s="50"/>
      <c r="AF29" s="50"/>
      <c r="AG29" s="50"/>
      <c r="AH29" s="56"/>
      <c r="AI29" s="57">
        <f t="shared" si="0"/>
        <v>0</v>
      </c>
      <c r="AJ29" s="57">
        <f t="shared" si="1"/>
        <v>0</v>
      </c>
      <c r="AK29" s="23"/>
      <c r="AL29" s="23"/>
      <c r="AM29" s="23"/>
      <c r="AN29" s="23"/>
    </row>
    <row r="30" spans="1:40" s="51" customFormat="1" ht="33" x14ac:dyDescent="0.3">
      <c r="A30" s="31">
        <v>19</v>
      </c>
      <c r="B30" s="23" t="s">
        <v>61</v>
      </c>
      <c r="C30" s="27" t="s">
        <v>62</v>
      </c>
      <c r="D30" s="53">
        <v>143</v>
      </c>
      <c r="E30" s="53" t="s">
        <v>380</v>
      </c>
      <c r="F30" s="53" t="s">
        <v>407</v>
      </c>
      <c r="G30" s="53" t="s">
        <v>378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49"/>
      <c r="AE30" s="50"/>
      <c r="AF30" s="50"/>
      <c r="AG30" s="50"/>
      <c r="AH30" s="56"/>
      <c r="AI30" s="57">
        <f t="shared" si="0"/>
        <v>0</v>
      </c>
      <c r="AJ30" s="57">
        <f t="shared" si="1"/>
        <v>0</v>
      </c>
      <c r="AK30" s="23"/>
      <c r="AL30" s="23"/>
      <c r="AM30" s="23"/>
      <c r="AN30" s="23"/>
    </row>
    <row r="31" spans="1:40" s="51" customFormat="1" ht="33" x14ac:dyDescent="0.3">
      <c r="A31" s="31">
        <v>20</v>
      </c>
      <c r="B31" s="23" t="s">
        <v>63</v>
      </c>
      <c r="C31" s="27" t="s">
        <v>237</v>
      </c>
      <c r="D31" s="53">
        <v>494</v>
      </c>
      <c r="E31" s="53" t="s">
        <v>380</v>
      </c>
      <c r="F31" s="53" t="s">
        <v>356</v>
      </c>
      <c r="G31" s="53" t="s">
        <v>378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49"/>
      <c r="AE31" s="50"/>
      <c r="AF31" s="50"/>
      <c r="AG31" s="50"/>
      <c r="AH31" s="56"/>
      <c r="AI31" s="57">
        <f t="shared" si="0"/>
        <v>0</v>
      </c>
      <c r="AJ31" s="57">
        <f t="shared" si="1"/>
        <v>0</v>
      </c>
      <c r="AK31" s="23"/>
      <c r="AL31" s="23"/>
      <c r="AM31" s="23"/>
      <c r="AN31" s="23"/>
    </row>
    <row r="32" spans="1:40" s="51" customFormat="1" ht="33" x14ac:dyDescent="0.3">
      <c r="A32" s="31">
        <v>21</v>
      </c>
      <c r="B32" s="23" t="s">
        <v>64</v>
      </c>
      <c r="C32" s="27" t="s">
        <v>238</v>
      </c>
      <c r="D32" s="53">
        <v>13</v>
      </c>
      <c r="E32" s="53" t="s">
        <v>380</v>
      </c>
      <c r="F32" s="53" t="s">
        <v>339</v>
      </c>
      <c r="G32" s="53" t="s">
        <v>378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49"/>
      <c r="AE32" s="50"/>
      <c r="AF32" s="50"/>
      <c r="AG32" s="50"/>
      <c r="AH32" s="56"/>
      <c r="AI32" s="57">
        <f t="shared" si="0"/>
        <v>0</v>
      </c>
      <c r="AJ32" s="57">
        <f t="shared" si="1"/>
        <v>0</v>
      </c>
      <c r="AK32" s="23"/>
      <c r="AL32" s="23"/>
      <c r="AM32" s="23"/>
      <c r="AN32" s="23"/>
    </row>
    <row r="33" spans="1:40" s="51" customFormat="1" ht="31.5" customHeight="1" x14ac:dyDescent="0.3">
      <c r="A33" s="31">
        <v>22</v>
      </c>
      <c r="B33" s="23" t="s">
        <v>65</v>
      </c>
      <c r="C33" s="27" t="s">
        <v>66</v>
      </c>
      <c r="D33" s="53">
        <v>120</v>
      </c>
      <c r="E33" s="53" t="s">
        <v>385</v>
      </c>
      <c r="F33" s="53" t="s">
        <v>405</v>
      </c>
      <c r="G33" s="53" t="s">
        <v>377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49"/>
      <c r="AE33" s="50"/>
      <c r="AF33" s="50"/>
      <c r="AG33" s="50"/>
      <c r="AH33" s="56"/>
      <c r="AI33" s="57">
        <f t="shared" si="0"/>
        <v>0</v>
      </c>
      <c r="AJ33" s="57">
        <f t="shared" si="1"/>
        <v>0</v>
      </c>
      <c r="AK33" s="23"/>
      <c r="AL33" s="23"/>
      <c r="AM33" s="23"/>
      <c r="AN33" s="26" t="s">
        <v>402</v>
      </c>
    </row>
    <row r="34" spans="1:40" s="51" customFormat="1" ht="33" x14ac:dyDescent="0.3">
      <c r="A34" s="31">
        <v>23</v>
      </c>
      <c r="B34" s="23" t="s">
        <v>67</v>
      </c>
      <c r="C34" s="27" t="s">
        <v>68</v>
      </c>
      <c r="D34" s="53">
        <v>169</v>
      </c>
      <c r="E34" s="53" t="s">
        <v>380</v>
      </c>
      <c r="F34" s="53" t="s">
        <v>339</v>
      </c>
      <c r="G34" s="53" t="s">
        <v>378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49"/>
      <c r="AE34" s="50"/>
      <c r="AF34" s="50"/>
      <c r="AG34" s="50"/>
      <c r="AH34" s="56"/>
      <c r="AI34" s="57">
        <f t="shared" si="0"/>
        <v>0</v>
      </c>
      <c r="AJ34" s="57">
        <f t="shared" si="1"/>
        <v>0</v>
      </c>
      <c r="AK34" s="23"/>
      <c r="AL34" s="23"/>
      <c r="AM34" s="23"/>
      <c r="AN34" s="23"/>
    </row>
    <row r="35" spans="1:40" s="51" customFormat="1" ht="66" x14ac:dyDescent="0.3">
      <c r="A35" s="31">
        <v>24</v>
      </c>
      <c r="B35" s="23" t="s">
        <v>69</v>
      </c>
      <c r="C35" s="27" t="s">
        <v>70</v>
      </c>
      <c r="D35" s="53">
        <v>1</v>
      </c>
      <c r="E35" s="53" t="s">
        <v>380</v>
      </c>
      <c r="F35" s="53" t="s">
        <v>339</v>
      </c>
      <c r="G35" s="53" t="s">
        <v>377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49"/>
      <c r="AE35" s="50"/>
      <c r="AF35" s="50"/>
      <c r="AG35" s="50"/>
      <c r="AH35" s="56"/>
      <c r="AI35" s="57">
        <f t="shared" si="0"/>
        <v>0</v>
      </c>
      <c r="AJ35" s="57">
        <f t="shared" si="1"/>
        <v>0</v>
      </c>
      <c r="AK35" s="23"/>
      <c r="AL35" s="23"/>
      <c r="AM35" s="23"/>
      <c r="AN35" s="26" t="s">
        <v>402</v>
      </c>
    </row>
    <row r="36" spans="1:40" s="51" customFormat="1" ht="33" x14ac:dyDescent="0.3">
      <c r="A36" s="31">
        <v>25</v>
      </c>
      <c r="B36" s="23" t="s">
        <v>71</v>
      </c>
      <c r="C36" s="27" t="s">
        <v>72</v>
      </c>
      <c r="D36" s="53">
        <v>169</v>
      </c>
      <c r="E36" s="53" t="s">
        <v>380</v>
      </c>
      <c r="F36" s="53" t="s">
        <v>339</v>
      </c>
      <c r="G36" s="53" t="s">
        <v>378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49"/>
      <c r="AE36" s="50"/>
      <c r="AF36" s="50"/>
      <c r="AG36" s="50"/>
      <c r="AH36" s="56"/>
      <c r="AI36" s="57">
        <f t="shared" si="0"/>
        <v>0</v>
      </c>
      <c r="AJ36" s="57">
        <f t="shared" si="1"/>
        <v>0</v>
      </c>
      <c r="AK36" s="23"/>
      <c r="AL36" s="23"/>
      <c r="AM36" s="23"/>
      <c r="AN36" s="23"/>
    </row>
    <row r="37" spans="1:40" s="51" customFormat="1" ht="33" x14ac:dyDescent="0.3">
      <c r="A37" s="31">
        <v>26</v>
      </c>
      <c r="B37" s="23" t="s">
        <v>73</v>
      </c>
      <c r="C37" s="27" t="s">
        <v>74</v>
      </c>
      <c r="D37" s="53">
        <v>754</v>
      </c>
      <c r="E37" s="53" t="s">
        <v>380</v>
      </c>
      <c r="F37" s="53" t="s">
        <v>339</v>
      </c>
      <c r="G37" s="53" t="s">
        <v>378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49"/>
      <c r="AE37" s="50"/>
      <c r="AF37" s="50"/>
      <c r="AG37" s="50"/>
      <c r="AH37" s="56"/>
      <c r="AI37" s="57">
        <f t="shared" si="0"/>
        <v>0</v>
      </c>
      <c r="AJ37" s="57">
        <f t="shared" si="1"/>
        <v>0</v>
      </c>
      <c r="AK37" s="23"/>
      <c r="AL37" s="23"/>
      <c r="AM37" s="23"/>
      <c r="AN37" s="23"/>
    </row>
    <row r="38" spans="1:40" s="51" customFormat="1" ht="66" x14ac:dyDescent="0.3">
      <c r="A38" s="31">
        <v>27</v>
      </c>
      <c r="B38" s="23" t="s">
        <v>75</v>
      </c>
      <c r="C38" s="27" t="s">
        <v>76</v>
      </c>
      <c r="D38" s="53">
        <v>50</v>
      </c>
      <c r="E38" s="53" t="s">
        <v>384</v>
      </c>
      <c r="F38" s="53" t="s">
        <v>405</v>
      </c>
      <c r="G38" s="53" t="s">
        <v>377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49"/>
      <c r="AE38" s="50"/>
      <c r="AF38" s="50"/>
      <c r="AG38" s="50"/>
      <c r="AH38" s="56"/>
      <c r="AI38" s="57">
        <f t="shared" si="0"/>
        <v>0</v>
      </c>
      <c r="AJ38" s="57">
        <f t="shared" si="1"/>
        <v>0</v>
      </c>
      <c r="AK38" s="23"/>
      <c r="AL38" s="23"/>
      <c r="AM38" s="23"/>
      <c r="AN38" s="26" t="s">
        <v>402</v>
      </c>
    </row>
    <row r="39" spans="1:40" s="51" customFormat="1" ht="66" x14ac:dyDescent="0.3">
      <c r="A39" s="31">
        <v>28</v>
      </c>
      <c r="B39" s="23" t="s">
        <v>77</v>
      </c>
      <c r="C39" s="27" t="s">
        <v>78</v>
      </c>
      <c r="D39" s="53">
        <v>50</v>
      </c>
      <c r="E39" s="53" t="s">
        <v>384</v>
      </c>
      <c r="F39" s="53" t="s">
        <v>405</v>
      </c>
      <c r="G39" s="53" t="s">
        <v>377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49"/>
      <c r="AE39" s="50"/>
      <c r="AF39" s="50"/>
      <c r="AG39" s="50"/>
      <c r="AH39" s="56"/>
      <c r="AI39" s="57">
        <f t="shared" si="0"/>
        <v>0</v>
      </c>
      <c r="AJ39" s="57">
        <f t="shared" si="1"/>
        <v>0</v>
      </c>
      <c r="AK39" s="23"/>
      <c r="AL39" s="23"/>
      <c r="AM39" s="23"/>
      <c r="AN39" s="26" t="s">
        <v>402</v>
      </c>
    </row>
    <row r="40" spans="1:40" s="51" customFormat="1" ht="66" x14ac:dyDescent="0.3">
      <c r="A40" s="31">
        <v>29</v>
      </c>
      <c r="B40" s="23" t="s">
        <v>79</v>
      </c>
      <c r="C40" s="27" t="s">
        <v>239</v>
      </c>
      <c r="D40" s="53">
        <v>1</v>
      </c>
      <c r="E40" s="53" t="s">
        <v>380</v>
      </c>
      <c r="F40" s="53" t="s">
        <v>339</v>
      </c>
      <c r="G40" s="53" t="s">
        <v>377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49"/>
      <c r="AE40" s="50"/>
      <c r="AF40" s="50"/>
      <c r="AG40" s="50"/>
      <c r="AH40" s="56"/>
      <c r="AI40" s="57">
        <f t="shared" si="0"/>
        <v>0</v>
      </c>
      <c r="AJ40" s="57">
        <f t="shared" si="1"/>
        <v>0</v>
      </c>
      <c r="AK40" s="23"/>
      <c r="AL40" s="23"/>
      <c r="AM40" s="23"/>
      <c r="AN40" s="26" t="s">
        <v>402</v>
      </c>
    </row>
    <row r="41" spans="1:40" s="51" customFormat="1" ht="33" x14ac:dyDescent="0.3">
      <c r="A41" s="31">
        <v>30</v>
      </c>
      <c r="B41" s="23" t="s">
        <v>80</v>
      </c>
      <c r="C41" s="27" t="s">
        <v>240</v>
      </c>
      <c r="D41" s="53">
        <v>689</v>
      </c>
      <c r="E41" s="53" t="s">
        <v>380</v>
      </c>
      <c r="F41" s="53" t="s">
        <v>339</v>
      </c>
      <c r="G41" s="53" t="s">
        <v>378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49"/>
      <c r="AE41" s="50"/>
      <c r="AF41" s="50"/>
      <c r="AG41" s="50"/>
      <c r="AH41" s="56"/>
      <c r="AI41" s="57">
        <f t="shared" si="0"/>
        <v>0</v>
      </c>
      <c r="AJ41" s="57">
        <f t="shared" si="1"/>
        <v>0</v>
      </c>
      <c r="AK41" s="23"/>
      <c r="AL41" s="23"/>
      <c r="AM41" s="23"/>
      <c r="AN41" s="23"/>
    </row>
    <row r="42" spans="1:40" s="51" customFormat="1" ht="33" x14ac:dyDescent="0.3">
      <c r="A42" s="31">
        <v>31</v>
      </c>
      <c r="B42" s="23" t="s">
        <v>81</v>
      </c>
      <c r="C42" s="27" t="s">
        <v>241</v>
      </c>
      <c r="D42" s="53">
        <v>13</v>
      </c>
      <c r="E42" s="53" t="s">
        <v>380</v>
      </c>
      <c r="F42" s="53" t="s">
        <v>339</v>
      </c>
      <c r="G42" s="53" t="s">
        <v>378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49"/>
      <c r="AE42" s="50"/>
      <c r="AF42" s="50"/>
      <c r="AG42" s="50"/>
      <c r="AH42" s="56"/>
      <c r="AI42" s="57">
        <f t="shared" si="0"/>
        <v>0</v>
      </c>
      <c r="AJ42" s="57">
        <f t="shared" si="1"/>
        <v>0</v>
      </c>
      <c r="AK42" s="23"/>
      <c r="AL42" s="23"/>
      <c r="AM42" s="23"/>
      <c r="AN42" s="23"/>
    </row>
    <row r="43" spans="1:40" s="51" customFormat="1" ht="33" x14ac:dyDescent="0.3">
      <c r="A43" s="31">
        <v>32</v>
      </c>
      <c r="B43" s="23" t="s">
        <v>82</v>
      </c>
      <c r="C43" s="27" t="s">
        <v>83</v>
      </c>
      <c r="D43" s="53">
        <v>650</v>
      </c>
      <c r="E43" s="53" t="s">
        <v>380</v>
      </c>
      <c r="F43" s="53" t="s">
        <v>412</v>
      </c>
      <c r="G43" s="53" t="s">
        <v>378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49"/>
      <c r="AE43" s="50"/>
      <c r="AF43" s="50"/>
      <c r="AG43" s="50"/>
      <c r="AH43" s="56"/>
      <c r="AI43" s="57">
        <f t="shared" si="0"/>
        <v>0</v>
      </c>
      <c r="AJ43" s="57">
        <f t="shared" si="1"/>
        <v>0</v>
      </c>
      <c r="AK43" s="23"/>
      <c r="AL43" s="23"/>
      <c r="AM43" s="23"/>
      <c r="AN43" s="23"/>
    </row>
    <row r="44" spans="1:40" s="51" customFormat="1" ht="33" x14ac:dyDescent="0.3">
      <c r="A44" s="31">
        <v>33</v>
      </c>
      <c r="B44" s="23" t="s">
        <v>84</v>
      </c>
      <c r="C44" s="27" t="s">
        <v>242</v>
      </c>
      <c r="D44" s="53">
        <v>78</v>
      </c>
      <c r="E44" s="53" t="s">
        <v>380</v>
      </c>
      <c r="F44" s="53" t="s">
        <v>408</v>
      </c>
      <c r="G44" s="53" t="s">
        <v>378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49"/>
      <c r="AE44" s="50"/>
      <c r="AF44" s="50"/>
      <c r="AG44" s="50"/>
      <c r="AH44" s="56"/>
      <c r="AI44" s="57">
        <f t="shared" si="0"/>
        <v>0</v>
      </c>
      <c r="AJ44" s="57">
        <f t="shared" si="1"/>
        <v>0</v>
      </c>
      <c r="AK44" s="23"/>
      <c r="AL44" s="23"/>
      <c r="AM44" s="23"/>
      <c r="AN44" s="23"/>
    </row>
    <row r="45" spans="1:40" s="51" customFormat="1" x14ac:dyDescent="0.3">
      <c r="A45" s="31">
        <v>34</v>
      </c>
      <c r="B45" s="23" t="s">
        <v>85</v>
      </c>
      <c r="C45" s="27" t="s">
        <v>86</v>
      </c>
      <c r="D45" s="53">
        <v>273</v>
      </c>
      <c r="E45" s="53" t="s">
        <v>385</v>
      </c>
      <c r="F45" s="53" t="s">
        <v>405</v>
      </c>
      <c r="G45" s="53" t="s">
        <v>378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49"/>
      <c r="AE45" s="50"/>
      <c r="AF45" s="50"/>
      <c r="AG45" s="50"/>
      <c r="AH45" s="56"/>
      <c r="AI45" s="57">
        <f t="shared" si="0"/>
        <v>0</v>
      </c>
      <c r="AJ45" s="57">
        <f t="shared" si="1"/>
        <v>0</v>
      </c>
      <c r="AK45" s="23"/>
      <c r="AL45" s="23"/>
      <c r="AM45" s="23"/>
      <c r="AN45" s="23"/>
    </row>
    <row r="46" spans="1:40" s="51" customFormat="1" ht="66" x14ac:dyDescent="0.3">
      <c r="A46" s="31">
        <v>35</v>
      </c>
      <c r="B46" s="23" t="s">
        <v>87</v>
      </c>
      <c r="C46" s="27" t="s">
        <v>88</v>
      </c>
      <c r="D46" s="53">
        <v>25</v>
      </c>
      <c r="E46" s="53" t="s">
        <v>385</v>
      </c>
      <c r="F46" s="53" t="s">
        <v>405</v>
      </c>
      <c r="G46" s="53" t="s">
        <v>377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49"/>
      <c r="AE46" s="50"/>
      <c r="AF46" s="50"/>
      <c r="AG46" s="50"/>
      <c r="AH46" s="56"/>
      <c r="AI46" s="57">
        <f t="shared" si="0"/>
        <v>0</v>
      </c>
      <c r="AJ46" s="57">
        <f t="shared" si="1"/>
        <v>0</v>
      </c>
      <c r="AK46" s="23"/>
      <c r="AL46" s="23"/>
      <c r="AM46" s="23"/>
      <c r="AN46" s="26" t="s">
        <v>402</v>
      </c>
    </row>
    <row r="47" spans="1:40" s="51" customFormat="1" ht="33" x14ac:dyDescent="0.3">
      <c r="A47" s="31">
        <v>36</v>
      </c>
      <c r="B47" s="23" t="s">
        <v>89</v>
      </c>
      <c r="C47" s="27" t="s">
        <v>90</v>
      </c>
      <c r="D47" s="53">
        <v>39</v>
      </c>
      <c r="E47" s="53" t="s">
        <v>380</v>
      </c>
      <c r="F47" s="53" t="s">
        <v>339</v>
      </c>
      <c r="G47" s="53" t="s">
        <v>378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49"/>
      <c r="AE47" s="50"/>
      <c r="AF47" s="50"/>
      <c r="AG47" s="50"/>
      <c r="AH47" s="56"/>
      <c r="AI47" s="57">
        <f t="shared" si="0"/>
        <v>0</v>
      </c>
      <c r="AJ47" s="57">
        <f t="shared" si="1"/>
        <v>0</v>
      </c>
      <c r="AK47" s="23"/>
      <c r="AL47" s="23"/>
      <c r="AM47" s="23"/>
      <c r="AN47" s="23"/>
    </row>
    <row r="48" spans="1:40" s="51" customFormat="1" ht="66" x14ac:dyDescent="0.3">
      <c r="A48" s="31">
        <v>37</v>
      </c>
      <c r="B48" s="23" t="s">
        <v>91</v>
      </c>
      <c r="C48" s="27" t="s">
        <v>92</v>
      </c>
      <c r="D48" s="53">
        <v>1</v>
      </c>
      <c r="E48" s="53" t="s">
        <v>380</v>
      </c>
      <c r="F48" s="53" t="s">
        <v>339</v>
      </c>
      <c r="G48" s="53" t="s">
        <v>377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49"/>
      <c r="AE48" s="50"/>
      <c r="AF48" s="50"/>
      <c r="AG48" s="50"/>
      <c r="AH48" s="56"/>
      <c r="AI48" s="57">
        <f t="shared" si="0"/>
        <v>0</v>
      </c>
      <c r="AJ48" s="57">
        <f t="shared" si="1"/>
        <v>0</v>
      </c>
      <c r="AK48" s="23"/>
      <c r="AL48" s="23"/>
      <c r="AM48" s="23"/>
      <c r="AN48" s="26" t="s">
        <v>402</v>
      </c>
    </row>
    <row r="49" spans="1:40" s="51" customFormat="1" ht="49.5" x14ac:dyDescent="0.3">
      <c r="A49" s="31">
        <v>38</v>
      </c>
      <c r="B49" s="23" t="s">
        <v>93</v>
      </c>
      <c r="C49" s="27" t="s">
        <v>243</v>
      </c>
      <c r="D49" s="53">
        <v>728</v>
      </c>
      <c r="E49" s="53" t="s">
        <v>380</v>
      </c>
      <c r="F49" s="53" t="s">
        <v>339</v>
      </c>
      <c r="G49" s="53" t="s">
        <v>378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49"/>
      <c r="AE49" s="50"/>
      <c r="AF49" s="50"/>
      <c r="AG49" s="50"/>
      <c r="AH49" s="56"/>
      <c r="AI49" s="57">
        <f t="shared" si="0"/>
        <v>0</v>
      </c>
      <c r="AJ49" s="57">
        <f t="shared" si="1"/>
        <v>0</v>
      </c>
      <c r="AK49" s="23"/>
      <c r="AL49" s="23"/>
      <c r="AM49" s="23"/>
      <c r="AN49" s="23"/>
    </row>
    <row r="50" spans="1:40" s="51" customFormat="1" ht="49.5" x14ac:dyDescent="0.3">
      <c r="A50" s="31">
        <v>39</v>
      </c>
      <c r="B50" s="23" t="s">
        <v>94</v>
      </c>
      <c r="C50" s="27" t="s">
        <v>244</v>
      </c>
      <c r="D50" s="53">
        <v>195</v>
      </c>
      <c r="E50" s="53" t="s">
        <v>380</v>
      </c>
      <c r="F50" s="53" t="s">
        <v>339</v>
      </c>
      <c r="G50" s="53" t="s">
        <v>378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49"/>
      <c r="AE50" s="50"/>
      <c r="AF50" s="50"/>
      <c r="AG50" s="50"/>
      <c r="AH50" s="56"/>
      <c r="AI50" s="57">
        <f t="shared" si="0"/>
        <v>0</v>
      </c>
      <c r="AJ50" s="57">
        <f t="shared" si="1"/>
        <v>0</v>
      </c>
      <c r="AK50" s="23"/>
      <c r="AL50" s="23"/>
      <c r="AM50" s="23"/>
      <c r="AN50" s="23"/>
    </row>
    <row r="51" spans="1:40" s="51" customFormat="1" ht="66" x14ac:dyDescent="0.3">
      <c r="A51" s="31">
        <v>40</v>
      </c>
      <c r="B51" s="23" t="s">
        <v>95</v>
      </c>
      <c r="C51" s="27" t="s">
        <v>96</v>
      </c>
      <c r="D51" s="53">
        <v>60</v>
      </c>
      <c r="E51" s="53" t="s">
        <v>385</v>
      </c>
      <c r="F51" s="53" t="s">
        <v>405</v>
      </c>
      <c r="G51" s="53" t="s">
        <v>377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49"/>
      <c r="AE51" s="50"/>
      <c r="AF51" s="50"/>
      <c r="AG51" s="50"/>
      <c r="AH51" s="56"/>
      <c r="AI51" s="57">
        <f t="shared" si="0"/>
        <v>0</v>
      </c>
      <c r="AJ51" s="57">
        <f t="shared" si="1"/>
        <v>0</v>
      </c>
      <c r="AK51" s="23"/>
      <c r="AL51" s="23"/>
      <c r="AM51" s="23"/>
      <c r="AN51" s="26" t="s">
        <v>402</v>
      </c>
    </row>
    <row r="52" spans="1:40" s="51" customFormat="1" ht="33" x14ac:dyDescent="0.3">
      <c r="A52" s="31">
        <v>41</v>
      </c>
      <c r="B52" s="23" t="s">
        <v>97</v>
      </c>
      <c r="C52" s="27" t="s">
        <v>245</v>
      </c>
      <c r="D52" s="53">
        <v>299</v>
      </c>
      <c r="E52" s="53" t="s">
        <v>380</v>
      </c>
      <c r="F52" s="53" t="s">
        <v>339</v>
      </c>
      <c r="G52" s="53" t="s">
        <v>378</v>
      </c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49"/>
      <c r="AE52" s="50"/>
      <c r="AF52" s="50"/>
      <c r="AG52" s="50"/>
      <c r="AH52" s="56"/>
      <c r="AI52" s="57">
        <f t="shared" si="0"/>
        <v>0</v>
      </c>
      <c r="AJ52" s="57">
        <f t="shared" si="1"/>
        <v>0</v>
      </c>
      <c r="AK52" s="23"/>
      <c r="AL52" s="23"/>
      <c r="AM52" s="23"/>
      <c r="AN52" s="23"/>
    </row>
    <row r="53" spans="1:40" s="51" customFormat="1" ht="33" x14ac:dyDescent="0.3">
      <c r="A53" s="31">
        <v>42</v>
      </c>
      <c r="B53" s="23" t="s">
        <v>98</v>
      </c>
      <c r="C53" s="27" t="s">
        <v>99</v>
      </c>
      <c r="D53" s="53">
        <v>26</v>
      </c>
      <c r="E53" s="53" t="s">
        <v>380</v>
      </c>
      <c r="F53" s="53" t="s">
        <v>356</v>
      </c>
      <c r="G53" s="53" t="s">
        <v>378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49"/>
      <c r="AE53" s="50"/>
      <c r="AF53" s="50"/>
      <c r="AG53" s="50"/>
      <c r="AH53" s="56"/>
      <c r="AI53" s="57">
        <f t="shared" si="0"/>
        <v>0</v>
      </c>
      <c r="AJ53" s="57">
        <f t="shared" si="1"/>
        <v>0</v>
      </c>
      <c r="AK53" s="23"/>
      <c r="AL53" s="23"/>
      <c r="AM53" s="23"/>
      <c r="AN53" s="23"/>
    </row>
    <row r="54" spans="1:40" s="51" customFormat="1" ht="33" x14ac:dyDescent="0.3">
      <c r="A54" s="31">
        <v>43</v>
      </c>
      <c r="B54" s="23" t="s">
        <v>100</v>
      </c>
      <c r="C54" s="27" t="s">
        <v>101</v>
      </c>
      <c r="D54" s="53">
        <v>39</v>
      </c>
      <c r="E54" s="53" t="s">
        <v>380</v>
      </c>
      <c r="F54" s="53" t="s">
        <v>356</v>
      </c>
      <c r="G54" s="53" t="s">
        <v>378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49"/>
      <c r="AE54" s="50"/>
      <c r="AF54" s="50"/>
      <c r="AG54" s="50"/>
      <c r="AH54" s="56"/>
      <c r="AI54" s="57">
        <f t="shared" si="0"/>
        <v>0</v>
      </c>
      <c r="AJ54" s="57">
        <f t="shared" si="1"/>
        <v>0</v>
      </c>
      <c r="AK54" s="23"/>
      <c r="AL54" s="23"/>
      <c r="AM54" s="23"/>
      <c r="AN54" s="23"/>
    </row>
    <row r="55" spans="1:40" s="51" customFormat="1" ht="33" x14ac:dyDescent="0.3">
      <c r="A55" s="31">
        <v>44</v>
      </c>
      <c r="B55" s="23" t="s">
        <v>102</v>
      </c>
      <c r="C55" s="27" t="s">
        <v>246</v>
      </c>
      <c r="D55" s="53">
        <v>13</v>
      </c>
      <c r="E55" s="53" t="s">
        <v>380</v>
      </c>
      <c r="F55" s="53" t="s">
        <v>356</v>
      </c>
      <c r="G55" s="53" t="s">
        <v>378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49"/>
      <c r="AE55" s="50"/>
      <c r="AF55" s="50"/>
      <c r="AG55" s="50"/>
      <c r="AH55" s="56"/>
      <c r="AI55" s="57">
        <f t="shared" si="0"/>
        <v>0</v>
      </c>
      <c r="AJ55" s="57">
        <f t="shared" si="1"/>
        <v>0</v>
      </c>
      <c r="AK55" s="23"/>
      <c r="AL55" s="23"/>
      <c r="AM55" s="23"/>
      <c r="AN55" s="23"/>
    </row>
    <row r="56" spans="1:40" s="51" customFormat="1" ht="33" x14ac:dyDescent="0.3">
      <c r="A56" s="31">
        <v>45</v>
      </c>
      <c r="B56" s="23" t="s">
        <v>103</v>
      </c>
      <c r="C56" s="27" t="s">
        <v>247</v>
      </c>
      <c r="D56" s="53">
        <v>52</v>
      </c>
      <c r="E56" s="53" t="s">
        <v>380</v>
      </c>
      <c r="F56" s="53" t="s">
        <v>356</v>
      </c>
      <c r="G56" s="53" t="s">
        <v>378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49"/>
      <c r="AE56" s="50"/>
      <c r="AF56" s="50"/>
      <c r="AG56" s="50"/>
      <c r="AH56" s="56"/>
      <c r="AI56" s="57">
        <f t="shared" si="0"/>
        <v>0</v>
      </c>
      <c r="AJ56" s="57">
        <f t="shared" si="1"/>
        <v>0</v>
      </c>
      <c r="AK56" s="23"/>
      <c r="AL56" s="23"/>
      <c r="AM56" s="23"/>
      <c r="AN56" s="23"/>
    </row>
    <row r="57" spans="1:40" s="51" customFormat="1" ht="33" x14ac:dyDescent="0.3">
      <c r="A57" s="31">
        <v>46</v>
      </c>
      <c r="B57" s="23" t="s">
        <v>104</v>
      </c>
      <c r="C57" s="27" t="s">
        <v>105</v>
      </c>
      <c r="D57" s="53">
        <v>91</v>
      </c>
      <c r="E57" s="53" t="s">
        <v>380</v>
      </c>
      <c r="F57" s="53" t="s">
        <v>339</v>
      </c>
      <c r="G57" s="53" t="s">
        <v>378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49"/>
      <c r="AE57" s="50"/>
      <c r="AF57" s="50"/>
      <c r="AG57" s="50"/>
      <c r="AH57" s="56"/>
      <c r="AI57" s="57">
        <f t="shared" si="0"/>
        <v>0</v>
      </c>
      <c r="AJ57" s="57">
        <f t="shared" si="1"/>
        <v>0</v>
      </c>
      <c r="AK57" s="23"/>
      <c r="AL57" s="23"/>
      <c r="AM57" s="23"/>
      <c r="AN57" s="23"/>
    </row>
    <row r="58" spans="1:40" s="51" customFormat="1" ht="33" x14ac:dyDescent="0.3">
      <c r="A58" s="31">
        <v>47</v>
      </c>
      <c r="B58" s="23" t="s">
        <v>106</v>
      </c>
      <c r="C58" s="27" t="s">
        <v>248</v>
      </c>
      <c r="D58" s="53">
        <v>1092</v>
      </c>
      <c r="E58" s="53" t="s">
        <v>380</v>
      </c>
      <c r="F58" s="53" t="s">
        <v>339</v>
      </c>
      <c r="G58" s="53" t="s">
        <v>378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49"/>
      <c r="AE58" s="50"/>
      <c r="AF58" s="50"/>
      <c r="AG58" s="50"/>
      <c r="AH58" s="56"/>
      <c r="AI58" s="57">
        <f t="shared" si="0"/>
        <v>0</v>
      </c>
      <c r="AJ58" s="57">
        <f t="shared" si="1"/>
        <v>0</v>
      </c>
      <c r="AK58" s="23"/>
      <c r="AL58" s="23"/>
      <c r="AM58" s="23"/>
      <c r="AN58" s="23"/>
    </row>
    <row r="59" spans="1:40" s="51" customFormat="1" ht="33" x14ac:dyDescent="0.3">
      <c r="A59" s="31">
        <v>48</v>
      </c>
      <c r="B59" s="23" t="s">
        <v>107</v>
      </c>
      <c r="C59" s="27" t="s">
        <v>249</v>
      </c>
      <c r="D59" s="53">
        <v>299</v>
      </c>
      <c r="E59" s="53" t="s">
        <v>380</v>
      </c>
      <c r="F59" s="53" t="s">
        <v>339</v>
      </c>
      <c r="G59" s="53" t="s">
        <v>378</v>
      </c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49"/>
      <c r="AE59" s="50"/>
      <c r="AF59" s="50"/>
      <c r="AG59" s="50"/>
      <c r="AH59" s="56"/>
      <c r="AI59" s="57">
        <f t="shared" si="0"/>
        <v>0</v>
      </c>
      <c r="AJ59" s="57">
        <f t="shared" si="1"/>
        <v>0</v>
      </c>
      <c r="AK59" s="23"/>
      <c r="AL59" s="23"/>
      <c r="AM59" s="23"/>
      <c r="AN59" s="23"/>
    </row>
    <row r="60" spans="1:40" s="51" customFormat="1" ht="33" x14ac:dyDescent="0.3">
      <c r="A60" s="31">
        <v>49</v>
      </c>
      <c r="B60" s="23" t="s">
        <v>108</v>
      </c>
      <c r="C60" s="27" t="s">
        <v>250</v>
      </c>
      <c r="D60" s="53">
        <v>221</v>
      </c>
      <c r="E60" s="53" t="s">
        <v>380</v>
      </c>
      <c r="F60" s="53" t="s">
        <v>339</v>
      </c>
      <c r="G60" s="53" t="s">
        <v>378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49"/>
      <c r="AE60" s="50"/>
      <c r="AF60" s="50"/>
      <c r="AG60" s="50"/>
      <c r="AH60" s="56"/>
      <c r="AI60" s="57">
        <f t="shared" si="0"/>
        <v>0</v>
      </c>
      <c r="AJ60" s="57">
        <f t="shared" si="1"/>
        <v>0</v>
      </c>
      <c r="AK60" s="23"/>
      <c r="AL60" s="23"/>
      <c r="AM60" s="23"/>
      <c r="AN60" s="23"/>
    </row>
    <row r="61" spans="1:40" s="51" customFormat="1" ht="66" x14ac:dyDescent="0.3">
      <c r="A61" s="31">
        <v>50</v>
      </c>
      <c r="B61" s="23" t="s">
        <v>109</v>
      </c>
      <c r="C61" s="27" t="s">
        <v>251</v>
      </c>
      <c r="D61" s="53">
        <v>1</v>
      </c>
      <c r="E61" s="53" t="s">
        <v>380</v>
      </c>
      <c r="F61" s="53" t="s">
        <v>339</v>
      </c>
      <c r="G61" s="53" t="s">
        <v>377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49"/>
      <c r="AE61" s="50"/>
      <c r="AF61" s="50"/>
      <c r="AG61" s="50"/>
      <c r="AH61" s="56"/>
      <c r="AI61" s="57">
        <f t="shared" si="0"/>
        <v>0</v>
      </c>
      <c r="AJ61" s="57">
        <f t="shared" si="1"/>
        <v>0</v>
      </c>
      <c r="AK61" s="23"/>
      <c r="AL61" s="23"/>
      <c r="AM61" s="23"/>
      <c r="AN61" s="26" t="s">
        <v>402</v>
      </c>
    </row>
    <row r="62" spans="1:40" s="51" customFormat="1" ht="66" x14ac:dyDescent="0.3">
      <c r="A62" s="31">
        <v>51</v>
      </c>
      <c r="B62" s="23" t="s">
        <v>110</v>
      </c>
      <c r="C62" s="27" t="s">
        <v>252</v>
      </c>
      <c r="D62" s="53">
        <v>1</v>
      </c>
      <c r="E62" s="53" t="s">
        <v>380</v>
      </c>
      <c r="F62" s="53" t="s">
        <v>339</v>
      </c>
      <c r="G62" s="53" t="s">
        <v>377</v>
      </c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49"/>
      <c r="AE62" s="50"/>
      <c r="AF62" s="50"/>
      <c r="AG62" s="50"/>
      <c r="AH62" s="56"/>
      <c r="AI62" s="57">
        <f t="shared" si="0"/>
        <v>0</v>
      </c>
      <c r="AJ62" s="57">
        <f t="shared" si="1"/>
        <v>0</v>
      </c>
      <c r="AK62" s="23"/>
      <c r="AL62" s="23"/>
      <c r="AM62" s="23"/>
      <c r="AN62" s="26" t="s">
        <v>402</v>
      </c>
    </row>
    <row r="63" spans="1:40" s="51" customFormat="1" ht="33" x14ac:dyDescent="0.3">
      <c r="A63" s="31">
        <v>52</v>
      </c>
      <c r="B63" s="23" t="s">
        <v>111</v>
      </c>
      <c r="C63" s="27" t="s">
        <v>253</v>
      </c>
      <c r="D63" s="53">
        <v>299</v>
      </c>
      <c r="E63" s="53" t="s">
        <v>380</v>
      </c>
      <c r="F63" s="53" t="s">
        <v>339</v>
      </c>
      <c r="G63" s="53" t="s">
        <v>378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49"/>
      <c r="AE63" s="50"/>
      <c r="AF63" s="50"/>
      <c r="AG63" s="50"/>
      <c r="AH63" s="56"/>
      <c r="AI63" s="57">
        <f t="shared" si="0"/>
        <v>0</v>
      </c>
      <c r="AJ63" s="57">
        <f t="shared" si="1"/>
        <v>0</v>
      </c>
      <c r="AK63" s="23"/>
      <c r="AL63" s="23"/>
      <c r="AM63" s="23"/>
      <c r="AN63" s="23"/>
    </row>
    <row r="64" spans="1:40" s="51" customFormat="1" ht="66" x14ac:dyDescent="0.3">
      <c r="A64" s="31">
        <v>53</v>
      </c>
      <c r="B64" s="23" t="s">
        <v>112</v>
      </c>
      <c r="C64" s="27" t="s">
        <v>113</v>
      </c>
      <c r="D64" s="53">
        <v>1</v>
      </c>
      <c r="E64" s="53" t="s">
        <v>380</v>
      </c>
      <c r="F64" s="53" t="s">
        <v>339</v>
      </c>
      <c r="G64" s="53" t="s">
        <v>377</v>
      </c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49"/>
      <c r="AE64" s="50"/>
      <c r="AF64" s="50"/>
      <c r="AG64" s="50"/>
      <c r="AH64" s="56"/>
      <c r="AI64" s="57">
        <f t="shared" si="0"/>
        <v>0</v>
      </c>
      <c r="AJ64" s="57">
        <f t="shared" si="1"/>
        <v>0</v>
      </c>
      <c r="AK64" s="23"/>
      <c r="AL64" s="23"/>
      <c r="AM64" s="23"/>
      <c r="AN64" s="26" t="s">
        <v>402</v>
      </c>
    </row>
    <row r="65" spans="1:40" s="51" customFormat="1" ht="66" x14ac:dyDescent="0.3">
      <c r="A65" s="31">
        <v>54</v>
      </c>
      <c r="B65" s="23" t="s">
        <v>114</v>
      </c>
      <c r="C65" s="27" t="s">
        <v>115</v>
      </c>
      <c r="D65" s="53">
        <v>1</v>
      </c>
      <c r="E65" s="53" t="s">
        <v>380</v>
      </c>
      <c r="F65" s="53" t="s">
        <v>339</v>
      </c>
      <c r="G65" s="53" t="s">
        <v>377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49"/>
      <c r="AE65" s="50"/>
      <c r="AF65" s="50"/>
      <c r="AG65" s="50"/>
      <c r="AH65" s="56"/>
      <c r="AI65" s="57">
        <f t="shared" si="0"/>
        <v>0</v>
      </c>
      <c r="AJ65" s="57">
        <f t="shared" si="1"/>
        <v>0</v>
      </c>
      <c r="AK65" s="23"/>
      <c r="AL65" s="23"/>
      <c r="AM65" s="23"/>
      <c r="AN65" s="26" t="s">
        <v>402</v>
      </c>
    </row>
    <row r="66" spans="1:40" s="51" customFormat="1" ht="66" x14ac:dyDescent="0.3">
      <c r="A66" s="31">
        <v>55</v>
      </c>
      <c r="B66" s="23" t="s">
        <v>116</v>
      </c>
      <c r="C66" s="27" t="s">
        <v>117</v>
      </c>
      <c r="D66" s="53">
        <v>1</v>
      </c>
      <c r="E66" s="53" t="s">
        <v>380</v>
      </c>
      <c r="F66" s="53" t="s">
        <v>339</v>
      </c>
      <c r="G66" s="53" t="s">
        <v>377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49"/>
      <c r="AE66" s="50"/>
      <c r="AF66" s="50"/>
      <c r="AG66" s="50"/>
      <c r="AH66" s="56"/>
      <c r="AI66" s="57">
        <f t="shared" si="0"/>
        <v>0</v>
      </c>
      <c r="AJ66" s="57">
        <f t="shared" si="1"/>
        <v>0</v>
      </c>
      <c r="AK66" s="23"/>
      <c r="AL66" s="23"/>
      <c r="AM66" s="23"/>
      <c r="AN66" s="26" t="s">
        <v>402</v>
      </c>
    </row>
    <row r="67" spans="1:40" s="51" customFormat="1" ht="33" x14ac:dyDescent="0.3">
      <c r="A67" s="31">
        <v>56</v>
      </c>
      <c r="B67" s="23" t="s">
        <v>118</v>
      </c>
      <c r="C67" s="27" t="s">
        <v>254</v>
      </c>
      <c r="D67" s="53">
        <v>988</v>
      </c>
      <c r="E67" s="53" t="s">
        <v>381</v>
      </c>
      <c r="F67" s="53" t="s">
        <v>356</v>
      </c>
      <c r="G67" s="53" t="s">
        <v>378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49"/>
      <c r="AE67" s="50"/>
      <c r="AF67" s="50"/>
      <c r="AG67" s="50"/>
      <c r="AH67" s="56"/>
      <c r="AI67" s="57">
        <f t="shared" si="0"/>
        <v>0</v>
      </c>
      <c r="AJ67" s="57">
        <f t="shared" si="1"/>
        <v>0</v>
      </c>
      <c r="AK67" s="23"/>
      <c r="AL67" s="23"/>
      <c r="AM67" s="23"/>
      <c r="AN67" s="23"/>
    </row>
    <row r="68" spans="1:40" s="51" customFormat="1" ht="33" x14ac:dyDescent="0.3">
      <c r="A68" s="31">
        <v>57</v>
      </c>
      <c r="B68" s="23" t="s">
        <v>119</v>
      </c>
      <c r="C68" s="27" t="s">
        <v>120</v>
      </c>
      <c r="D68" s="53">
        <v>13</v>
      </c>
      <c r="E68" s="53" t="s">
        <v>380</v>
      </c>
      <c r="F68" s="53" t="s">
        <v>339</v>
      </c>
      <c r="G68" s="53" t="s">
        <v>378</v>
      </c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49"/>
      <c r="AE68" s="50"/>
      <c r="AF68" s="50"/>
      <c r="AG68" s="50"/>
      <c r="AH68" s="56"/>
      <c r="AI68" s="57">
        <f t="shared" si="0"/>
        <v>0</v>
      </c>
      <c r="AJ68" s="57">
        <f t="shared" si="1"/>
        <v>0</v>
      </c>
      <c r="AK68" s="23"/>
      <c r="AL68" s="23"/>
      <c r="AM68" s="23"/>
      <c r="AN68" s="23"/>
    </row>
    <row r="69" spans="1:40" s="51" customFormat="1" ht="33" x14ac:dyDescent="0.3">
      <c r="A69" s="31">
        <v>58</v>
      </c>
      <c r="B69" s="23" t="s">
        <v>121</v>
      </c>
      <c r="C69" s="27" t="s">
        <v>255</v>
      </c>
      <c r="D69" s="53">
        <v>5018</v>
      </c>
      <c r="E69" s="53" t="s">
        <v>380</v>
      </c>
      <c r="F69" s="53" t="s">
        <v>407</v>
      </c>
      <c r="G69" s="53" t="s">
        <v>378</v>
      </c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49"/>
      <c r="AE69" s="50"/>
      <c r="AF69" s="50"/>
      <c r="AG69" s="50"/>
      <c r="AH69" s="56"/>
      <c r="AI69" s="57">
        <f t="shared" si="0"/>
        <v>0</v>
      </c>
      <c r="AJ69" s="57">
        <f t="shared" si="1"/>
        <v>0</v>
      </c>
      <c r="AK69" s="23"/>
      <c r="AL69" s="23"/>
      <c r="AM69" s="23"/>
      <c r="AN69" s="23"/>
    </row>
    <row r="70" spans="1:40" s="51" customFormat="1" ht="33" x14ac:dyDescent="0.3">
      <c r="A70" s="31">
        <v>59</v>
      </c>
      <c r="B70" s="23" t="s">
        <v>122</v>
      </c>
      <c r="C70" s="27" t="s">
        <v>123</v>
      </c>
      <c r="D70" s="53">
        <v>117</v>
      </c>
      <c r="E70" s="53" t="s">
        <v>380</v>
      </c>
      <c r="F70" s="53" t="s">
        <v>339</v>
      </c>
      <c r="G70" s="53" t="s">
        <v>378</v>
      </c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49"/>
      <c r="AE70" s="50"/>
      <c r="AF70" s="50"/>
      <c r="AG70" s="50"/>
      <c r="AH70" s="56"/>
      <c r="AI70" s="57">
        <f t="shared" si="0"/>
        <v>0</v>
      </c>
      <c r="AJ70" s="57">
        <f t="shared" si="1"/>
        <v>0</v>
      </c>
      <c r="AK70" s="23"/>
      <c r="AL70" s="23"/>
      <c r="AM70" s="23"/>
      <c r="AN70" s="23"/>
    </row>
    <row r="71" spans="1:40" s="51" customFormat="1" ht="33" x14ac:dyDescent="0.3">
      <c r="A71" s="31">
        <v>60</v>
      </c>
      <c r="B71" s="23" t="s">
        <v>124</v>
      </c>
      <c r="C71" s="27" t="s">
        <v>125</v>
      </c>
      <c r="D71" s="53">
        <v>975</v>
      </c>
      <c r="E71" s="53" t="s">
        <v>380</v>
      </c>
      <c r="F71" s="53" t="s">
        <v>339</v>
      </c>
      <c r="G71" s="53" t="s">
        <v>378</v>
      </c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49"/>
      <c r="AE71" s="50"/>
      <c r="AF71" s="50"/>
      <c r="AG71" s="50"/>
      <c r="AH71" s="56"/>
      <c r="AI71" s="57">
        <f t="shared" si="0"/>
        <v>0</v>
      </c>
      <c r="AJ71" s="57">
        <f t="shared" si="1"/>
        <v>0</v>
      </c>
      <c r="AK71" s="23"/>
      <c r="AL71" s="23"/>
      <c r="AM71" s="23"/>
      <c r="AN71" s="23"/>
    </row>
    <row r="72" spans="1:40" s="51" customFormat="1" ht="33" x14ac:dyDescent="0.3">
      <c r="A72" s="31">
        <v>61</v>
      </c>
      <c r="B72" s="23" t="s">
        <v>126</v>
      </c>
      <c r="C72" s="27" t="s">
        <v>127</v>
      </c>
      <c r="D72" s="53">
        <v>78</v>
      </c>
      <c r="E72" s="53" t="s">
        <v>381</v>
      </c>
      <c r="F72" s="53" t="s">
        <v>409</v>
      </c>
      <c r="G72" s="53" t="s">
        <v>378</v>
      </c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49"/>
      <c r="AE72" s="50"/>
      <c r="AF72" s="50"/>
      <c r="AG72" s="50"/>
      <c r="AH72" s="56"/>
      <c r="AI72" s="57">
        <f t="shared" si="0"/>
        <v>0</v>
      </c>
      <c r="AJ72" s="57">
        <f t="shared" si="1"/>
        <v>0</v>
      </c>
      <c r="AK72" s="23"/>
      <c r="AL72" s="23"/>
      <c r="AM72" s="23"/>
      <c r="AN72" s="23"/>
    </row>
    <row r="73" spans="1:40" s="51" customFormat="1" ht="33" x14ac:dyDescent="0.3">
      <c r="A73" s="31">
        <v>62</v>
      </c>
      <c r="B73" s="23" t="s">
        <v>128</v>
      </c>
      <c r="C73" s="27" t="s">
        <v>256</v>
      </c>
      <c r="D73" s="53">
        <v>130</v>
      </c>
      <c r="E73" s="53" t="s">
        <v>380</v>
      </c>
      <c r="F73" s="53" t="s">
        <v>339</v>
      </c>
      <c r="G73" s="53" t="s">
        <v>378</v>
      </c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49"/>
      <c r="AE73" s="50"/>
      <c r="AF73" s="50"/>
      <c r="AG73" s="50"/>
      <c r="AH73" s="56"/>
      <c r="AI73" s="57">
        <f t="shared" si="0"/>
        <v>0</v>
      </c>
      <c r="AJ73" s="57">
        <f t="shared" si="1"/>
        <v>0</v>
      </c>
      <c r="AK73" s="23"/>
      <c r="AL73" s="23"/>
      <c r="AM73" s="23"/>
      <c r="AN73" s="23"/>
    </row>
    <row r="74" spans="1:40" s="51" customFormat="1" ht="33" x14ac:dyDescent="0.3">
      <c r="A74" s="31">
        <v>63</v>
      </c>
      <c r="B74" s="23" t="s">
        <v>129</v>
      </c>
      <c r="C74" s="27" t="s">
        <v>130</v>
      </c>
      <c r="D74" s="53">
        <v>26</v>
      </c>
      <c r="E74" s="53" t="s">
        <v>386</v>
      </c>
      <c r="F74" s="53" t="s">
        <v>356</v>
      </c>
      <c r="G74" s="53" t="s">
        <v>378</v>
      </c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49"/>
      <c r="AE74" s="50"/>
      <c r="AF74" s="50"/>
      <c r="AG74" s="50"/>
      <c r="AH74" s="56"/>
      <c r="AI74" s="57">
        <f t="shared" si="0"/>
        <v>0</v>
      </c>
      <c r="AJ74" s="57">
        <f t="shared" si="1"/>
        <v>0</v>
      </c>
      <c r="AK74" s="23"/>
      <c r="AL74" s="23"/>
      <c r="AM74" s="23"/>
      <c r="AN74" s="23"/>
    </row>
    <row r="75" spans="1:40" s="51" customFormat="1" ht="33" x14ac:dyDescent="0.3">
      <c r="A75" s="31">
        <v>64</v>
      </c>
      <c r="B75" s="23" t="s">
        <v>131</v>
      </c>
      <c r="C75" s="27" t="s">
        <v>132</v>
      </c>
      <c r="D75" s="53">
        <v>13</v>
      </c>
      <c r="E75" s="53" t="s">
        <v>386</v>
      </c>
      <c r="F75" s="53" t="s">
        <v>356</v>
      </c>
      <c r="G75" s="53" t="s">
        <v>378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49"/>
      <c r="AE75" s="50"/>
      <c r="AF75" s="50"/>
      <c r="AG75" s="50"/>
      <c r="AH75" s="56"/>
      <c r="AI75" s="57">
        <f t="shared" si="0"/>
        <v>0</v>
      </c>
      <c r="AJ75" s="57">
        <f t="shared" si="1"/>
        <v>0</v>
      </c>
      <c r="AK75" s="23"/>
      <c r="AL75" s="23"/>
      <c r="AM75" s="23"/>
      <c r="AN75" s="23"/>
    </row>
    <row r="76" spans="1:40" s="51" customFormat="1" x14ac:dyDescent="0.3">
      <c r="A76" s="31">
        <v>65</v>
      </c>
      <c r="B76" s="23" t="s">
        <v>133</v>
      </c>
      <c r="C76" s="27" t="s">
        <v>134</v>
      </c>
      <c r="D76" s="53">
        <v>728</v>
      </c>
      <c r="E76" s="53" t="s">
        <v>384</v>
      </c>
      <c r="F76" s="53" t="s">
        <v>405</v>
      </c>
      <c r="G76" s="53" t="s">
        <v>378</v>
      </c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49"/>
      <c r="AE76" s="50"/>
      <c r="AF76" s="50"/>
      <c r="AG76" s="50"/>
      <c r="AH76" s="56"/>
      <c r="AI76" s="57">
        <f t="shared" si="0"/>
        <v>0</v>
      </c>
      <c r="AJ76" s="57">
        <f t="shared" si="1"/>
        <v>0</v>
      </c>
      <c r="AK76" s="23"/>
      <c r="AL76" s="23"/>
      <c r="AM76" s="23"/>
      <c r="AN76" s="23"/>
    </row>
    <row r="77" spans="1:40" s="51" customFormat="1" ht="49.5" x14ac:dyDescent="0.3">
      <c r="A77" s="31">
        <v>66</v>
      </c>
      <c r="B77" s="23" t="s">
        <v>135</v>
      </c>
      <c r="C77" s="27" t="s">
        <v>257</v>
      </c>
      <c r="D77" s="53">
        <v>273</v>
      </c>
      <c r="E77" s="53" t="s">
        <v>382</v>
      </c>
      <c r="F77" s="53" t="s">
        <v>339</v>
      </c>
      <c r="G77" s="53" t="s">
        <v>378</v>
      </c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49"/>
      <c r="AE77" s="50"/>
      <c r="AF77" s="50"/>
      <c r="AG77" s="50"/>
      <c r="AH77" s="56"/>
      <c r="AI77" s="57">
        <f t="shared" ref="AI77:AI140" si="2">+AG77+AH77</f>
        <v>0</v>
      </c>
      <c r="AJ77" s="57">
        <f t="shared" ref="AJ77:AJ140" si="3">+AI77*D77</f>
        <v>0</v>
      </c>
      <c r="AK77" s="23"/>
      <c r="AL77" s="23"/>
      <c r="AM77" s="23"/>
      <c r="AN77" s="23"/>
    </row>
    <row r="78" spans="1:40" s="51" customFormat="1" ht="33" x14ac:dyDescent="0.3">
      <c r="A78" s="31">
        <v>67</v>
      </c>
      <c r="B78" s="23" t="s">
        <v>136</v>
      </c>
      <c r="C78" s="27" t="s">
        <v>387</v>
      </c>
      <c r="D78" s="53">
        <v>78</v>
      </c>
      <c r="E78" s="53" t="s">
        <v>380</v>
      </c>
      <c r="F78" s="53" t="s">
        <v>339</v>
      </c>
      <c r="G78" s="53" t="s">
        <v>378</v>
      </c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49"/>
      <c r="AE78" s="50"/>
      <c r="AF78" s="50"/>
      <c r="AG78" s="50"/>
      <c r="AH78" s="56"/>
      <c r="AI78" s="57">
        <f t="shared" si="2"/>
        <v>0</v>
      </c>
      <c r="AJ78" s="57">
        <f t="shared" si="3"/>
        <v>0</v>
      </c>
      <c r="AK78" s="23"/>
      <c r="AL78" s="23"/>
      <c r="AM78" s="23"/>
      <c r="AN78" s="23"/>
    </row>
    <row r="79" spans="1:40" s="51" customFormat="1" ht="33" x14ac:dyDescent="0.3">
      <c r="A79" s="31">
        <v>68</v>
      </c>
      <c r="B79" s="23" t="s">
        <v>137</v>
      </c>
      <c r="C79" s="27" t="s">
        <v>258</v>
      </c>
      <c r="D79" s="53">
        <v>117</v>
      </c>
      <c r="E79" s="53" t="s">
        <v>380</v>
      </c>
      <c r="F79" s="53" t="s">
        <v>339</v>
      </c>
      <c r="G79" s="53" t="s">
        <v>378</v>
      </c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49"/>
      <c r="AE79" s="50"/>
      <c r="AF79" s="50"/>
      <c r="AG79" s="50"/>
      <c r="AH79" s="56"/>
      <c r="AI79" s="57">
        <f t="shared" si="2"/>
        <v>0</v>
      </c>
      <c r="AJ79" s="57">
        <f t="shared" si="3"/>
        <v>0</v>
      </c>
      <c r="AK79" s="23"/>
      <c r="AL79" s="23"/>
      <c r="AM79" s="23"/>
      <c r="AN79" s="23"/>
    </row>
    <row r="80" spans="1:40" s="51" customFormat="1" ht="33" x14ac:dyDescent="0.3">
      <c r="A80" s="31">
        <v>69</v>
      </c>
      <c r="B80" s="23" t="s">
        <v>138</v>
      </c>
      <c r="C80" s="27" t="s">
        <v>139</v>
      </c>
      <c r="D80" s="53">
        <v>169</v>
      </c>
      <c r="E80" s="53" t="s">
        <v>385</v>
      </c>
      <c r="F80" s="53" t="s">
        <v>405</v>
      </c>
      <c r="G80" s="53" t="s">
        <v>378</v>
      </c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49"/>
      <c r="AE80" s="50"/>
      <c r="AF80" s="50"/>
      <c r="AG80" s="50"/>
      <c r="AH80" s="56"/>
      <c r="AI80" s="57">
        <f t="shared" si="2"/>
        <v>0</v>
      </c>
      <c r="AJ80" s="57">
        <f t="shared" si="3"/>
        <v>0</v>
      </c>
      <c r="AK80" s="23"/>
      <c r="AL80" s="23"/>
      <c r="AM80" s="23"/>
      <c r="AN80" s="23"/>
    </row>
    <row r="81" spans="1:40" s="51" customFormat="1" ht="33" x14ac:dyDescent="0.3">
      <c r="A81" s="31">
        <v>70</v>
      </c>
      <c r="B81" s="23" t="s">
        <v>140</v>
      </c>
      <c r="C81" s="27" t="s">
        <v>259</v>
      </c>
      <c r="D81" s="53">
        <v>39</v>
      </c>
      <c r="E81" s="53" t="s">
        <v>380</v>
      </c>
      <c r="F81" s="53" t="s">
        <v>339</v>
      </c>
      <c r="G81" s="53" t="s">
        <v>378</v>
      </c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49"/>
      <c r="AE81" s="50"/>
      <c r="AF81" s="50"/>
      <c r="AG81" s="50"/>
      <c r="AH81" s="56"/>
      <c r="AI81" s="57">
        <f t="shared" si="2"/>
        <v>0</v>
      </c>
      <c r="AJ81" s="57">
        <f t="shared" si="3"/>
        <v>0</v>
      </c>
      <c r="AK81" s="23"/>
      <c r="AL81" s="23"/>
      <c r="AM81" s="23"/>
      <c r="AN81" s="23"/>
    </row>
    <row r="82" spans="1:40" s="51" customFormat="1" ht="66" x14ac:dyDescent="0.3">
      <c r="A82" s="31">
        <v>71</v>
      </c>
      <c r="B82" s="23" t="s">
        <v>141</v>
      </c>
      <c r="C82" s="27" t="s">
        <v>142</v>
      </c>
      <c r="D82" s="53">
        <v>1</v>
      </c>
      <c r="E82" s="53" t="s">
        <v>380</v>
      </c>
      <c r="F82" s="53" t="s">
        <v>339</v>
      </c>
      <c r="G82" s="53" t="s">
        <v>377</v>
      </c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49"/>
      <c r="AE82" s="50"/>
      <c r="AF82" s="50"/>
      <c r="AG82" s="50"/>
      <c r="AH82" s="56"/>
      <c r="AI82" s="57">
        <f t="shared" si="2"/>
        <v>0</v>
      </c>
      <c r="AJ82" s="57">
        <f t="shared" si="3"/>
        <v>0</v>
      </c>
      <c r="AK82" s="23"/>
      <c r="AL82" s="23"/>
      <c r="AM82" s="23"/>
      <c r="AN82" s="26" t="s">
        <v>402</v>
      </c>
    </row>
    <row r="83" spans="1:40" s="51" customFormat="1" ht="33" x14ac:dyDescent="0.3">
      <c r="A83" s="31">
        <v>72</v>
      </c>
      <c r="B83" s="23" t="s">
        <v>143</v>
      </c>
      <c r="C83" s="27" t="s">
        <v>260</v>
      </c>
      <c r="D83" s="53">
        <v>39</v>
      </c>
      <c r="E83" s="53" t="s">
        <v>380</v>
      </c>
      <c r="F83" s="53" t="s">
        <v>339</v>
      </c>
      <c r="G83" s="53" t="s">
        <v>378</v>
      </c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49"/>
      <c r="AE83" s="50"/>
      <c r="AF83" s="50"/>
      <c r="AG83" s="50"/>
      <c r="AH83" s="56"/>
      <c r="AI83" s="57">
        <f t="shared" si="2"/>
        <v>0</v>
      </c>
      <c r="AJ83" s="57">
        <f t="shared" si="3"/>
        <v>0</v>
      </c>
      <c r="AK83" s="23"/>
      <c r="AL83" s="23"/>
      <c r="AM83" s="23"/>
      <c r="AN83" s="23"/>
    </row>
    <row r="84" spans="1:40" s="51" customFormat="1" ht="33" x14ac:dyDescent="0.3">
      <c r="A84" s="31">
        <v>73</v>
      </c>
      <c r="B84" s="23" t="s">
        <v>144</v>
      </c>
      <c r="C84" s="27" t="s">
        <v>261</v>
      </c>
      <c r="D84" s="53">
        <v>442</v>
      </c>
      <c r="E84" s="53" t="s">
        <v>380</v>
      </c>
      <c r="F84" s="53" t="s">
        <v>339</v>
      </c>
      <c r="G84" s="53" t="s">
        <v>378</v>
      </c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49"/>
      <c r="AE84" s="50"/>
      <c r="AF84" s="50"/>
      <c r="AG84" s="50"/>
      <c r="AH84" s="56"/>
      <c r="AI84" s="57">
        <f t="shared" si="2"/>
        <v>0</v>
      </c>
      <c r="AJ84" s="57">
        <f t="shared" si="3"/>
        <v>0</v>
      </c>
      <c r="AK84" s="23"/>
      <c r="AL84" s="23"/>
      <c r="AM84" s="23"/>
      <c r="AN84" s="23"/>
    </row>
    <row r="85" spans="1:40" s="51" customFormat="1" ht="66" x14ac:dyDescent="0.3">
      <c r="A85" s="31">
        <v>74</v>
      </c>
      <c r="B85" s="23" t="s">
        <v>145</v>
      </c>
      <c r="C85" s="27" t="s">
        <v>146</v>
      </c>
      <c r="D85" s="53">
        <v>1</v>
      </c>
      <c r="E85" s="53" t="s">
        <v>380</v>
      </c>
      <c r="F85" s="53" t="s">
        <v>356</v>
      </c>
      <c r="G85" s="53" t="s">
        <v>377</v>
      </c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49"/>
      <c r="AE85" s="50"/>
      <c r="AF85" s="50"/>
      <c r="AG85" s="50"/>
      <c r="AH85" s="56"/>
      <c r="AI85" s="57">
        <f t="shared" si="2"/>
        <v>0</v>
      </c>
      <c r="AJ85" s="57">
        <f t="shared" si="3"/>
        <v>0</v>
      </c>
      <c r="AK85" s="23"/>
      <c r="AL85" s="23"/>
      <c r="AM85" s="23"/>
      <c r="AN85" s="26" t="s">
        <v>402</v>
      </c>
    </row>
    <row r="86" spans="1:40" s="51" customFormat="1" ht="33" x14ac:dyDescent="0.3">
      <c r="A86" s="31">
        <v>75</v>
      </c>
      <c r="B86" s="23" t="s">
        <v>147</v>
      </c>
      <c r="C86" s="27" t="s">
        <v>262</v>
      </c>
      <c r="D86" s="53">
        <v>234</v>
      </c>
      <c r="E86" s="53" t="s">
        <v>380</v>
      </c>
      <c r="F86" s="53" t="s">
        <v>339</v>
      </c>
      <c r="G86" s="53" t="s">
        <v>378</v>
      </c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49"/>
      <c r="AE86" s="50"/>
      <c r="AF86" s="50"/>
      <c r="AG86" s="50"/>
      <c r="AH86" s="56"/>
      <c r="AI86" s="57">
        <f t="shared" si="2"/>
        <v>0</v>
      </c>
      <c r="AJ86" s="57">
        <f t="shared" si="3"/>
        <v>0</v>
      </c>
      <c r="AK86" s="23"/>
      <c r="AL86" s="23"/>
      <c r="AM86" s="23"/>
      <c r="AN86" s="23"/>
    </row>
    <row r="87" spans="1:40" s="51" customFormat="1" ht="49.5" x14ac:dyDescent="0.3">
      <c r="A87" s="31">
        <v>76</v>
      </c>
      <c r="B87" s="23" t="s">
        <v>148</v>
      </c>
      <c r="C87" s="27" t="s">
        <v>263</v>
      </c>
      <c r="D87" s="53">
        <v>13</v>
      </c>
      <c r="E87" s="53" t="s">
        <v>381</v>
      </c>
      <c r="F87" s="53" t="s">
        <v>356</v>
      </c>
      <c r="G87" s="53" t="s">
        <v>378</v>
      </c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49"/>
      <c r="AE87" s="50"/>
      <c r="AF87" s="50"/>
      <c r="AG87" s="50"/>
      <c r="AH87" s="56"/>
      <c r="AI87" s="57">
        <f t="shared" si="2"/>
        <v>0</v>
      </c>
      <c r="AJ87" s="57">
        <f t="shared" si="3"/>
        <v>0</v>
      </c>
      <c r="AK87" s="23"/>
      <c r="AL87" s="23"/>
      <c r="AM87" s="23"/>
      <c r="AN87" s="23"/>
    </row>
    <row r="88" spans="1:40" s="51" customFormat="1" ht="66" x14ac:dyDescent="0.3">
      <c r="A88" s="31">
        <v>77</v>
      </c>
      <c r="B88" s="23" t="s">
        <v>149</v>
      </c>
      <c r="C88" s="27" t="s">
        <v>264</v>
      </c>
      <c r="D88" s="53">
        <v>30</v>
      </c>
      <c r="E88" s="53" t="s">
        <v>385</v>
      </c>
      <c r="F88" s="53" t="s">
        <v>405</v>
      </c>
      <c r="G88" s="53" t="s">
        <v>377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49"/>
      <c r="AE88" s="50"/>
      <c r="AF88" s="50"/>
      <c r="AG88" s="50"/>
      <c r="AH88" s="56"/>
      <c r="AI88" s="57">
        <f t="shared" si="2"/>
        <v>0</v>
      </c>
      <c r="AJ88" s="57">
        <f t="shared" si="3"/>
        <v>0</v>
      </c>
      <c r="AK88" s="23"/>
      <c r="AL88" s="23"/>
      <c r="AM88" s="23"/>
      <c r="AN88" s="26" t="s">
        <v>402</v>
      </c>
    </row>
    <row r="89" spans="1:40" s="51" customFormat="1" x14ac:dyDescent="0.3">
      <c r="A89" s="31">
        <v>78</v>
      </c>
      <c r="B89" s="23" t="s">
        <v>150</v>
      </c>
      <c r="C89" s="27" t="s">
        <v>265</v>
      </c>
      <c r="D89" s="53">
        <v>52</v>
      </c>
      <c r="E89" s="53" t="s">
        <v>384</v>
      </c>
      <c r="F89" s="53" t="s">
        <v>405</v>
      </c>
      <c r="G89" s="53" t="s">
        <v>378</v>
      </c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49"/>
      <c r="AE89" s="50"/>
      <c r="AF89" s="50"/>
      <c r="AG89" s="50"/>
      <c r="AH89" s="56"/>
      <c r="AI89" s="57">
        <f t="shared" si="2"/>
        <v>0</v>
      </c>
      <c r="AJ89" s="57">
        <f t="shared" si="3"/>
        <v>0</v>
      </c>
      <c r="AK89" s="23"/>
      <c r="AL89" s="23"/>
      <c r="AM89" s="23"/>
      <c r="AN89" s="23"/>
    </row>
    <row r="90" spans="1:40" s="51" customFormat="1" ht="66" x14ac:dyDescent="0.3">
      <c r="A90" s="31">
        <v>79</v>
      </c>
      <c r="B90" s="23" t="s">
        <v>151</v>
      </c>
      <c r="C90" s="27" t="s">
        <v>266</v>
      </c>
      <c r="D90" s="53">
        <v>21</v>
      </c>
      <c r="E90" s="53" t="s">
        <v>384</v>
      </c>
      <c r="F90" s="53" t="s">
        <v>405</v>
      </c>
      <c r="G90" s="53" t="s">
        <v>377</v>
      </c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49"/>
      <c r="AE90" s="50"/>
      <c r="AF90" s="50"/>
      <c r="AG90" s="50"/>
      <c r="AH90" s="56"/>
      <c r="AI90" s="57">
        <f t="shared" si="2"/>
        <v>0</v>
      </c>
      <c r="AJ90" s="57">
        <f t="shared" si="3"/>
        <v>0</v>
      </c>
      <c r="AK90" s="23"/>
      <c r="AL90" s="23"/>
      <c r="AM90" s="23"/>
      <c r="AN90" s="26" t="s">
        <v>402</v>
      </c>
    </row>
    <row r="91" spans="1:40" s="51" customFormat="1" ht="66" x14ac:dyDescent="0.3">
      <c r="A91" s="31">
        <v>80</v>
      </c>
      <c r="B91" s="23" t="s">
        <v>152</v>
      </c>
      <c r="C91" s="27" t="s">
        <v>153</v>
      </c>
      <c r="D91" s="53">
        <v>30</v>
      </c>
      <c r="E91" s="53" t="s">
        <v>385</v>
      </c>
      <c r="F91" s="53" t="s">
        <v>405</v>
      </c>
      <c r="G91" s="53" t="s">
        <v>377</v>
      </c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49"/>
      <c r="AE91" s="50"/>
      <c r="AF91" s="50"/>
      <c r="AG91" s="50"/>
      <c r="AH91" s="56"/>
      <c r="AI91" s="57">
        <f t="shared" si="2"/>
        <v>0</v>
      </c>
      <c r="AJ91" s="57">
        <f t="shared" si="3"/>
        <v>0</v>
      </c>
      <c r="AK91" s="23"/>
      <c r="AL91" s="23"/>
      <c r="AM91" s="23"/>
      <c r="AN91" s="26" t="s">
        <v>402</v>
      </c>
    </row>
    <row r="92" spans="1:40" s="51" customFormat="1" ht="33" x14ac:dyDescent="0.3">
      <c r="A92" s="31">
        <v>81</v>
      </c>
      <c r="B92" s="23" t="s">
        <v>154</v>
      </c>
      <c r="C92" s="27" t="s">
        <v>267</v>
      </c>
      <c r="D92" s="53">
        <v>13</v>
      </c>
      <c r="E92" s="53" t="s">
        <v>381</v>
      </c>
      <c r="F92" s="53" t="s">
        <v>410</v>
      </c>
      <c r="G92" s="53" t="s">
        <v>378</v>
      </c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49"/>
      <c r="AE92" s="50"/>
      <c r="AF92" s="50"/>
      <c r="AG92" s="50"/>
      <c r="AH92" s="56"/>
      <c r="AI92" s="57">
        <f t="shared" si="2"/>
        <v>0</v>
      </c>
      <c r="AJ92" s="57">
        <f t="shared" si="3"/>
        <v>0</v>
      </c>
      <c r="AK92" s="23"/>
      <c r="AL92" s="23"/>
      <c r="AM92" s="23"/>
      <c r="AN92" s="23"/>
    </row>
    <row r="93" spans="1:40" s="51" customFormat="1" ht="66" x14ac:dyDescent="0.3">
      <c r="A93" s="31">
        <v>82</v>
      </c>
      <c r="B93" s="23" t="s">
        <v>155</v>
      </c>
      <c r="C93" s="27" t="s">
        <v>268</v>
      </c>
      <c r="D93" s="53">
        <v>1</v>
      </c>
      <c r="E93" s="53" t="s">
        <v>381</v>
      </c>
      <c r="F93" s="53" t="s">
        <v>356</v>
      </c>
      <c r="G93" s="53" t="s">
        <v>377</v>
      </c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49"/>
      <c r="AE93" s="50"/>
      <c r="AF93" s="50"/>
      <c r="AG93" s="50"/>
      <c r="AH93" s="56"/>
      <c r="AI93" s="57">
        <f t="shared" si="2"/>
        <v>0</v>
      </c>
      <c r="AJ93" s="57">
        <f t="shared" si="3"/>
        <v>0</v>
      </c>
      <c r="AK93" s="23"/>
      <c r="AL93" s="23"/>
      <c r="AM93" s="23"/>
      <c r="AN93" s="26" t="s">
        <v>402</v>
      </c>
    </row>
    <row r="94" spans="1:40" s="51" customFormat="1" ht="33" x14ac:dyDescent="0.3">
      <c r="A94" s="31">
        <v>83</v>
      </c>
      <c r="B94" s="23" t="s">
        <v>156</v>
      </c>
      <c r="C94" s="27" t="s">
        <v>269</v>
      </c>
      <c r="D94" s="53">
        <v>26</v>
      </c>
      <c r="E94" s="53" t="s">
        <v>381</v>
      </c>
      <c r="F94" s="53" t="s">
        <v>356</v>
      </c>
      <c r="G94" s="53" t="s">
        <v>378</v>
      </c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49"/>
      <c r="AE94" s="50"/>
      <c r="AF94" s="50"/>
      <c r="AG94" s="50"/>
      <c r="AH94" s="56"/>
      <c r="AI94" s="57">
        <f t="shared" si="2"/>
        <v>0</v>
      </c>
      <c r="AJ94" s="57">
        <f t="shared" si="3"/>
        <v>0</v>
      </c>
      <c r="AK94" s="23"/>
      <c r="AL94" s="23"/>
      <c r="AM94" s="23"/>
      <c r="AN94" s="23"/>
    </row>
    <row r="95" spans="1:40" s="51" customFormat="1" ht="66" x14ac:dyDescent="0.3">
      <c r="A95" s="31">
        <v>84</v>
      </c>
      <c r="B95" s="23" t="s">
        <v>157</v>
      </c>
      <c r="C95" s="27" t="s">
        <v>158</v>
      </c>
      <c r="D95" s="53">
        <v>25</v>
      </c>
      <c r="E95" s="53" t="s">
        <v>385</v>
      </c>
      <c r="F95" s="53" t="s">
        <v>405</v>
      </c>
      <c r="G95" s="53" t="s">
        <v>377</v>
      </c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49"/>
      <c r="AE95" s="50"/>
      <c r="AF95" s="50"/>
      <c r="AG95" s="50"/>
      <c r="AH95" s="56"/>
      <c r="AI95" s="57">
        <f t="shared" si="2"/>
        <v>0</v>
      </c>
      <c r="AJ95" s="57">
        <f t="shared" si="3"/>
        <v>0</v>
      </c>
      <c r="AK95" s="23"/>
      <c r="AL95" s="23"/>
      <c r="AM95" s="23"/>
      <c r="AN95" s="26" t="s">
        <v>402</v>
      </c>
    </row>
    <row r="96" spans="1:40" s="51" customFormat="1" x14ac:dyDescent="0.3">
      <c r="A96" s="31">
        <v>85</v>
      </c>
      <c r="B96" s="23" t="s">
        <v>159</v>
      </c>
      <c r="C96" s="27" t="s">
        <v>160</v>
      </c>
      <c r="D96" s="53">
        <v>13</v>
      </c>
      <c r="E96" s="53" t="s">
        <v>385</v>
      </c>
      <c r="F96" s="53" t="s">
        <v>405</v>
      </c>
      <c r="G96" s="53" t="s">
        <v>378</v>
      </c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49"/>
      <c r="AE96" s="50"/>
      <c r="AF96" s="50"/>
      <c r="AG96" s="50"/>
      <c r="AH96" s="56"/>
      <c r="AI96" s="57">
        <f t="shared" si="2"/>
        <v>0</v>
      </c>
      <c r="AJ96" s="57">
        <f t="shared" si="3"/>
        <v>0</v>
      </c>
      <c r="AK96" s="23"/>
      <c r="AL96" s="23"/>
      <c r="AM96" s="23"/>
      <c r="AN96" s="23"/>
    </row>
    <row r="97" spans="1:40" s="51" customFormat="1" ht="33" x14ac:dyDescent="0.3">
      <c r="A97" s="31">
        <v>86</v>
      </c>
      <c r="B97" s="23" t="s">
        <v>161</v>
      </c>
      <c r="C97" s="27" t="s">
        <v>270</v>
      </c>
      <c r="D97" s="53">
        <v>325</v>
      </c>
      <c r="E97" s="53" t="s">
        <v>382</v>
      </c>
      <c r="F97" s="53" t="s">
        <v>339</v>
      </c>
      <c r="G97" s="53" t="s">
        <v>378</v>
      </c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49"/>
      <c r="AE97" s="50"/>
      <c r="AF97" s="50"/>
      <c r="AG97" s="50"/>
      <c r="AH97" s="56"/>
      <c r="AI97" s="57">
        <f t="shared" si="2"/>
        <v>0</v>
      </c>
      <c r="AJ97" s="57">
        <f t="shared" si="3"/>
        <v>0</v>
      </c>
      <c r="AK97" s="23"/>
      <c r="AL97" s="23"/>
      <c r="AM97" s="23"/>
      <c r="AN97" s="23"/>
    </row>
    <row r="98" spans="1:40" s="51" customFormat="1" ht="33" x14ac:dyDescent="0.3">
      <c r="A98" s="31">
        <v>87</v>
      </c>
      <c r="B98" s="23" t="s">
        <v>162</v>
      </c>
      <c r="C98" s="27" t="s">
        <v>271</v>
      </c>
      <c r="D98" s="53">
        <v>156</v>
      </c>
      <c r="E98" s="53" t="s">
        <v>380</v>
      </c>
      <c r="F98" s="53" t="s">
        <v>414</v>
      </c>
      <c r="G98" s="53" t="s">
        <v>378</v>
      </c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49"/>
      <c r="AE98" s="50"/>
      <c r="AF98" s="50"/>
      <c r="AG98" s="50"/>
      <c r="AH98" s="56"/>
      <c r="AI98" s="57">
        <f t="shared" si="2"/>
        <v>0</v>
      </c>
      <c r="AJ98" s="57">
        <f t="shared" si="3"/>
        <v>0</v>
      </c>
      <c r="AK98" s="23"/>
      <c r="AL98" s="23"/>
      <c r="AM98" s="23"/>
      <c r="AN98" s="23"/>
    </row>
    <row r="99" spans="1:40" s="51" customFormat="1" ht="33" x14ac:dyDescent="0.3">
      <c r="A99" s="31">
        <v>88</v>
      </c>
      <c r="B99" s="23" t="s">
        <v>163</v>
      </c>
      <c r="C99" s="27" t="s">
        <v>164</v>
      </c>
      <c r="D99" s="53">
        <v>299</v>
      </c>
      <c r="E99" s="53" t="s">
        <v>385</v>
      </c>
      <c r="F99" s="53" t="s">
        <v>405</v>
      </c>
      <c r="G99" s="53" t="s">
        <v>378</v>
      </c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49"/>
      <c r="AE99" s="50"/>
      <c r="AF99" s="50"/>
      <c r="AG99" s="50"/>
      <c r="AH99" s="56"/>
      <c r="AI99" s="57">
        <f t="shared" si="2"/>
        <v>0</v>
      </c>
      <c r="AJ99" s="57">
        <f t="shared" si="3"/>
        <v>0</v>
      </c>
      <c r="AK99" s="23"/>
      <c r="AL99" s="23"/>
      <c r="AM99" s="23"/>
      <c r="AN99" s="23"/>
    </row>
    <row r="100" spans="1:40" s="51" customFormat="1" ht="49.5" x14ac:dyDescent="0.3">
      <c r="A100" s="31">
        <v>89</v>
      </c>
      <c r="B100" s="23" t="s">
        <v>165</v>
      </c>
      <c r="C100" s="27" t="s">
        <v>272</v>
      </c>
      <c r="D100" s="53">
        <v>78</v>
      </c>
      <c r="E100" s="53" t="s">
        <v>380</v>
      </c>
      <c r="F100" s="53" t="s">
        <v>411</v>
      </c>
      <c r="G100" s="53" t="s">
        <v>378</v>
      </c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49"/>
      <c r="AE100" s="50"/>
      <c r="AF100" s="50"/>
      <c r="AG100" s="50"/>
      <c r="AH100" s="56"/>
      <c r="AI100" s="57">
        <f t="shared" si="2"/>
        <v>0</v>
      </c>
      <c r="AJ100" s="57">
        <f t="shared" si="3"/>
        <v>0</v>
      </c>
      <c r="AK100" s="23"/>
      <c r="AL100" s="23"/>
      <c r="AM100" s="23"/>
      <c r="AN100" s="23"/>
    </row>
    <row r="101" spans="1:40" s="51" customFormat="1" ht="49.5" x14ac:dyDescent="0.3">
      <c r="A101" s="31">
        <v>90</v>
      </c>
      <c r="B101" s="23" t="s">
        <v>166</v>
      </c>
      <c r="C101" s="27" t="s">
        <v>273</v>
      </c>
      <c r="D101" s="53">
        <v>338</v>
      </c>
      <c r="E101" s="53" t="s">
        <v>380</v>
      </c>
      <c r="F101" s="53" t="s">
        <v>411</v>
      </c>
      <c r="G101" s="53" t="s">
        <v>378</v>
      </c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49"/>
      <c r="AE101" s="50"/>
      <c r="AF101" s="50"/>
      <c r="AG101" s="50"/>
      <c r="AH101" s="56"/>
      <c r="AI101" s="57">
        <f t="shared" si="2"/>
        <v>0</v>
      </c>
      <c r="AJ101" s="57">
        <f t="shared" si="3"/>
        <v>0</v>
      </c>
      <c r="AK101" s="23"/>
      <c r="AL101" s="23"/>
      <c r="AM101" s="23"/>
      <c r="AN101" s="23"/>
    </row>
    <row r="102" spans="1:40" s="51" customFormat="1" ht="33" x14ac:dyDescent="0.3">
      <c r="A102" s="31">
        <v>91</v>
      </c>
      <c r="B102" s="23" t="s">
        <v>167</v>
      </c>
      <c r="C102" s="27" t="s">
        <v>274</v>
      </c>
      <c r="D102" s="53">
        <v>273</v>
      </c>
      <c r="E102" s="53" t="s">
        <v>385</v>
      </c>
      <c r="F102" s="53" t="s">
        <v>405</v>
      </c>
      <c r="G102" s="53" t="s">
        <v>378</v>
      </c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49"/>
      <c r="AE102" s="50"/>
      <c r="AF102" s="50"/>
      <c r="AG102" s="50"/>
      <c r="AH102" s="56"/>
      <c r="AI102" s="57">
        <f t="shared" si="2"/>
        <v>0</v>
      </c>
      <c r="AJ102" s="57">
        <f t="shared" si="3"/>
        <v>0</v>
      </c>
      <c r="AK102" s="23"/>
      <c r="AL102" s="23"/>
      <c r="AM102" s="23"/>
      <c r="AN102" s="23"/>
    </row>
    <row r="103" spans="1:40" s="51" customFormat="1" ht="66" x14ac:dyDescent="0.3">
      <c r="A103" s="31">
        <v>92</v>
      </c>
      <c r="B103" s="23" t="s">
        <v>168</v>
      </c>
      <c r="C103" s="27" t="s">
        <v>169</v>
      </c>
      <c r="D103" s="53">
        <v>1</v>
      </c>
      <c r="E103" s="53" t="s">
        <v>380</v>
      </c>
      <c r="F103" s="53" t="s">
        <v>339</v>
      </c>
      <c r="G103" s="53" t="s">
        <v>377</v>
      </c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49"/>
      <c r="AE103" s="50"/>
      <c r="AF103" s="50"/>
      <c r="AG103" s="50"/>
      <c r="AH103" s="56"/>
      <c r="AI103" s="57">
        <f t="shared" si="2"/>
        <v>0</v>
      </c>
      <c r="AJ103" s="57">
        <f t="shared" si="3"/>
        <v>0</v>
      </c>
      <c r="AK103" s="23"/>
      <c r="AL103" s="23"/>
      <c r="AM103" s="23"/>
      <c r="AN103" s="26" t="s">
        <v>402</v>
      </c>
    </row>
    <row r="104" spans="1:40" s="51" customFormat="1" ht="33" x14ac:dyDescent="0.3">
      <c r="A104" s="31">
        <v>93</v>
      </c>
      <c r="B104" s="23" t="s">
        <v>170</v>
      </c>
      <c r="C104" s="27" t="s">
        <v>171</v>
      </c>
      <c r="D104" s="53">
        <v>13</v>
      </c>
      <c r="E104" s="53" t="s">
        <v>380</v>
      </c>
      <c r="F104" s="53" t="s">
        <v>339</v>
      </c>
      <c r="G104" s="53" t="s">
        <v>378</v>
      </c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49"/>
      <c r="AE104" s="50"/>
      <c r="AF104" s="50"/>
      <c r="AG104" s="50"/>
      <c r="AH104" s="56"/>
      <c r="AI104" s="57">
        <f t="shared" si="2"/>
        <v>0</v>
      </c>
      <c r="AJ104" s="57">
        <f t="shared" si="3"/>
        <v>0</v>
      </c>
      <c r="AK104" s="23"/>
      <c r="AL104" s="23"/>
      <c r="AM104" s="23"/>
      <c r="AN104" s="23"/>
    </row>
    <row r="105" spans="1:40" s="51" customFormat="1" ht="33" x14ac:dyDescent="0.3">
      <c r="A105" s="31">
        <v>94</v>
      </c>
      <c r="B105" s="23" t="s">
        <v>172</v>
      </c>
      <c r="C105" s="27" t="s">
        <v>275</v>
      </c>
      <c r="D105" s="53">
        <v>104</v>
      </c>
      <c r="E105" s="53" t="s">
        <v>380</v>
      </c>
      <c r="F105" s="53" t="s">
        <v>339</v>
      </c>
      <c r="G105" s="53" t="s">
        <v>378</v>
      </c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49"/>
      <c r="AE105" s="50"/>
      <c r="AF105" s="50"/>
      <c r="AG105" s="50"/>
      <c r="AH105" s="56"/>
      <c r="AI105" s="57">
        <f t="shared" si="2"/>
        <v>0</v>
      </c>
      <c r="AJ105" s="57">
        <f t="shared" si="3"/>
        <v>0</v>
      </c>
      <c r="AK105" s="23"/>
      <c r="AL105" s="23"/>
      <c r="AM105" s="23"/>
      <c r="AN105" s="23"/>
    </row>
    <row r="106" spans="1:40" s="51" customFormat="1" ht="33" x14ac:dyDescent="0.3">
      <c r="A106" s="31">
        <v>95</v>
      </c>
      <c r="B106" s="23" t="s">
        <v>173</v>
      </c>
      <c r="C106" s="27" t="s">
        <v>174</v>
      </c>
      <c r="D106" s="53">
        <v>13</v>
      </c>
      <c r="E106" s="53" t="s">
        <v>380</v>
      </c>
      <c r="F106" s="53" t="s">
        <v>339</v>
      </c>
      <c r="G106" s="53" t="s">
        <v>378</v>
      </c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49"/>
      <c r="AE106" s="50"/>
      <c r="AF106" s="50"/>
      <c r="AG106" s="50"/>
      <c r="AH106" s="56"/>
      <c r="AI106" s="57">
        <f t="shared" si="2"/>
        <v>0</v>
      </c>
      <c r="AJ106" s="57">
        <f t="shared" si="3"/>
        <v>0</v>
      </c>
      <c r="AK106" s="23"/>
      <c r="AL106" s="23"/>
      <c r="AM106" s="23"/>
      <c r="AN106" s="23"/>
    </row>
    <row r="107" spans="1:40" s="51" customFormat="1" ht="33" x14ac:dyDescent="0.3">
      <c r="A107" s="31">
        <v>96</v>
      </c>
      <c r="B107" s="23" t="s">
        <v>175</v>
      </c>
      <c r="C107" s="27" t="s">
        <v>276</v>
      </c>
      <c r="D107" s="53">
        <v>26</v>
      </c>
      <c r="E107" s="53" t="s">
        <v>380</v>
      </c>
      <c r="F107" s="53" t="s">
        <v>339</v>
      </c>
      <c r="G107" s="53" t="s">
        <v>378</v>
      </c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49"/>
      <c r="AE107" s="50"/>
      <c r="AF107" s="50"/>
      <c r="AG107" s="50"/>
      <c r="AH107" s="56"/>
      <c r="AI107" s="57">
        <f t="shared" si="2"/>
        <v>0</v>
      </c>
      <c r="AJ107" s="57">
        <f t="shared" si="3"/>
        <v>0</v>
      </c>
      <c r="AK107" s="23"/>
      <c r="AL107" s="23"/>
      <c r="AM107" s="23"/>
      <c r="AN107" s="23"/>
    </row>
    <row r="108" spans="1:40" s="51" customFormat="1" ht="49.5" x14ac:dyDescent="0.3">
      <c r="A108" s="31">
        <v>97</v>
      </c>
      <c r="B108" s="23" t="s">
        <v>176</v>
      </c>
      <c r="C108" s="27" t="s">
        <v>277</v>
      </c>
      <c r="D108" s="53">
        <v>195</v>
      </c>
      <c r="E108" s="53" t="s">
        <v>380</v>
      </c>
      <c r="F108" s="53" t="s">
        <v>339</v>
      </c>
      <c r="G108" s="53" t="s">
        <v>378</v>
      </c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49"/>
      <c r="AE108" s="50"/>
      <c r="AF108" s="50"/>
      <c r="AG108" s="50"/>
      <c r="AH108" s="56"/>
      <c r="AI108" s="57">
        <f t="shared" si="2"/>
        <v>0</v>
      </c>
      <c r="AJ108" s="57">
        <f t="shared" si="3"/>
        <v>0</v>
      </c>
      <c r="AK108" s="23"/>
      <c r="AL108" s="23"/>
      <c r="AM108" s="23"/>
      <c r="AN108" s="23"/>
    </row>
    <row r="109" spans="1:40" s="51" customFormat="1" ht="66" x14ac:dyDescent="0.3">
      <c r="A109" s="31">
        <v>98</v>
      </c>
      <c r="B109" s="23" t="s">
        <v>177</v>
      </c>
      <c r="C109" s="27" t="s">
        <v>178</v>
      </c>
      <c r="D109" s="53">
        <v>1</v>
      </c>
      <c r="E109" s="53" t="s">
        <v>381</v>
      </c>
      <c r="F109" s="53" t="s">
        <v>409</v>
      </c>
      <c r="G109" s="53" t="s">
        <v>377</v>
      </c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49"/>
      <c r="AE109" s="50"/>
      <c r="AF109" s="50"/>
      <c r="AG109" s="50"/>
      <c r="AH109" s="56"/>
      <c r="AI109" s="57">
        <f t="shared" si="2"/>
        <v>0</v>
      </c>
      <c r="AJ109" s="57">
        <f t="shared" si="3"/>
        <v>0</v>
      </c>
      <c r="AK109" s="23"/>
      <c r="AL109" s="23"/>
      <c r="AM109" s="23"/>
      <c r="AN109" s="26" t="s">
        <v>402</v>
      </c>
    </row>
    <row r="110" spans="1:40" s="51" customFormat="1" ht="33" x14ac:dyDescent="0.3">
      <c r="A110" s="31">
        <v>99</v>
      </c>
      <c r="B110" s="23" t="s">
        <v>179</v>
      </c>
      <c r="C110" s="27" t="s">
        <v>180</v>
      </c>
      <c r="D110" s="53">
        <v>481</v>
      </c>
      <c r="E110" s="53" t="s">
        <v>380</v>
      </c>
      <c r="F110" s="53" t="s">
        <v>339</v>
      </c>
      <c r="G110" s="53" t="s">
        <v>378</v>
      </c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49"/>
      <c r="AE110" s="50"/>
      <c r="AF110" s="50"/>
      <c r="AG110" s="50"/>
      <c r="AH110" s="56"/>
      <c r="AI110" s="57">
        <f t="shared" si="2"/>
        <v>0</v>
      </c>
      <c r="AJ110" s="57">
        <f t="shared" si="3"/>
        <v>0</v>
      </c>
      <c r="AK110" s="23"/>
      <c r="AL110" s="23"/>
      <c r="AM110" s="23"/>
      <c r="AN110" s="23"/>
    </row>
    <row r="111" spans="1:40" s="51" customFormat="1" ht="33" x14ac:dyDescent="0.3">
      <c r="A111" s="31">
        <v>100</v>
      </c>
      <c r="B111" s="23" t="s">
        <v>181</v>
      </c>
      <c r="C111" s="27" t="s">
        <v>182</v>
      </c>
      <c r="D111" s="53">
        <v>351</v>
      </c>
      <c r="E111" s="53" t="s">
        <v>380</v>
      </c>
      <c r="F111" s="53" t="s">
        <v>339</v>
      </c>
      <c r="G111" s="53" t="s">
        <v>378</v>
      </c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49"/>
      <c r="AE111" s="50"/>
      <c r="AF111" s="50"/>
      <c r="AG111" s="50"/>
      <c r="AH111" s="56"/>
      <c r="AI111" s="57">
        <f t="shared" si="2"/>
        <v>0</v>
      </c>
      <c r="AJ111" s="57">
        <f t="shared" si="3"/>
        <v>0</v>
      </c>
      <c r="AK111" s="23"/>
      <c r="AL111" s="23"/>
      <c r="AM111" s="23"/>
      <c r="AN111" s="23"/>
    </row>
    <row r="112" spans="1:40" s="51" customFormat="1" ht="49.5" x14ac:dyDescent="0.3">
      <c r="A112" s="31">
        <v>101</v>
      </c>
      <c r="B112" s="23" t="s">
        <v>183</v>
      </c>
      <c r="C112" s="27" t="s">
        <v>278</v>
      </c>
      <c r="D112" s="53">
        <v>494</v>
      </c>
      <c r="E112" s="53" t="s">
        <v>380</v>
      </c>
      <c r="F112" s="53" t="s">
        <v>339</v>
      </c>
      <c r="G112" s="53" t="s">
        <v>378</v>
      </c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49"/>
      <c r="AE112" s="50"/>
      <c r="AF112" s="50"/>
      <c r="AG112" s="50"/>
      <c r="AH112" s="56"/>
      <c r="AI112" s="57">
        <f t="shared" si="2"/>
        <v>0</v>
      </c>
      <c r="AJ112" s="57">
        <f t="shared" si="3"/>
        <v>0</v>
      </c>
      <c r="AK112" s="23"/>
      <c r="AL112" s="23"/>
      <c r="AM112" s="23"/>
      <c r="AN112" s="23"/>
    </row>
    <row r="113" spans="1:40" s="51" customFormat="1" ht="66" x14ac:dyDescent="0.3">
      <c r="A113" s="31">
        <v>102</v>
      </c>
      <c r="B113" s="23" t="s">
        <v>184</v>
      </c>
      <c r="C113" s="27" t="s">
        <v>279</v>
      </c>
      <c r="D113" s="53">
        <v>1</v>
      </c>
      <c r="E113" s="53" t="s">
        <v>380</v>
      </c>
      <c r="F113" s="53" t="s">
        <v>339</v>
      </c>
      <c r="G113" s="53" t="s">
        <v>377</v>
      </c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49"/>
      <c r="AE113" s="50"/>
      <c r="AF113" s="50"/>
      <c r="AG113" s="50"/>
      <c r="AH113" s="56"/>
      <c r="AI113" s="57">
        <f t="shared" si="2"/>
        <v>0</v>
      </c>
      <c r="AJ113" s="57">
        <f t="shared" si="3"/>
        <v>0</v>
      </c>
      <c r="AK113" s="23"/>
      <c r="AL113" s="23"/>
      <c r="AM113" s="23"/>
      <c r="AN113" s="26" t="s">
        <v>402</v>
      </c>
    </row>
    <row r="114" spans="1:40" s="51" customFormat="1" ht="66" x14ac:dyDescent="0.3">
      <c r="A114" s="31">
        <v>103</v>
      </c>
      <c r="B114" s="23" t="s">
        <v>185</v>
      </c>
      <c r="C114" s="27" t="s">
        <v>186</v>
      </c>
      <c r="D114" s="53">
        <v>21</v>
      </c>
      <c r="E114" s="53" t="s">
        <v>384</v>
      </c>
      <c r="F114" s="53" t="s">
        <v>405</v>
      </c>
      <c r="G114" s="53" t="s">
        <v>377</v>
      </c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49"/>
      <c r="AE114" s="50"/>
      <c r="AF114" s="50"/>
      <c r="AG114" s="50"/>
      <c r="AH114" s="56"/>
      <c r="AI114" s="57">
        <f t="shared" si="2"/>
        <v>0</v>
      </c>
      <c r="AJ114" s="57">
        <f t="shared" si="3"/>
        <v>0</v>
      </c>
      <c r="AK114" s="23"/>
      <c r="AL114" s="23"/>
      <c r="AM114" s="23"/>
      <c r="AN114" s="26" t="s">
        <v>402</v>
      </c>
    </row>
    <row r="115" spans="1:40" s="51" customFormat="1" ht="33" x14ac:dyDescent="0.3">
      <c r="A115" s="31">
        <v>104</v>
      </c>
      <c r="B115" s="23" t="s">
        <v>187</v>
      </c>
      <c r="C115" s="27" t="s">
        <v>280</v>
      </c>
      <c r="D115" s="53">
        <v>442</v>
      </c>
      <c r="E115" s="53" t="s">
        <v>380</v>
      </c>
      <c r="F115" s="53" t="s">
        <v>339</v>
      </c>
      <c r="G115" s="53" t="s">
        <v>378</v>
      </c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49"/>
      <c r="AE115" s="50"/>
      <c r="AF115" s="50"/>
      <c r="AG115" s="50"/>
      <c r="AH115" s="56"/>
      <c r="AI115" s="57">
        <f t="shared" si="2"/>
        <v>0</v>
      </c>
      <c r="AJ115" s="57">
        <f t="shared" si="3"/>
        <v>0</v>
      </c>
      <c r="AK115" s="23"/>
      <c r="AL115" s="23"/>
      <c r="AM115" s="23"/>
      <c r="AN115" s="23"/>
    </row>
    <row r="116" spans="1:40" s="51" customFormat="1" ht="33" x14ac:dyDescent="0.3">
      <c r="A116" s="31">
        <v>105</v>
      </c>
      <c r="B116" s="23" t="s">
        <v>188</v>
      </c>
      <c r="C116" s="27" t="s">
        <v>189</v>
      </c>
      <c r="D116" s="53">
        <v>377</v>
      </c>
      <c r="E116" s="53" t="s">
        <v>380</v>
      </c>
      <c r="F116" s="53" t="s">
        <v>339</v>
      </c>
      <c r="G116" s="53" t="s">
        <v>378</v>
      </c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49"/>
      <c r="AE116" s="50"/>
      <c r="AF116" s="50"/>
      <c r="AG116" s="50"/>
      <c r="AH116" s="56"/>
      <c r="AI116" s="57">
        <f t="shared" si="2"/>
        <v>0</v>
      </c>
      <c r="AJ116" s="57">
        <f t="shared" si="3"/>
        <v>0</v>
      </c>
      <c r="AK116" s="23"/>
      <c r="AL116" s="23"/>
      <c r="AM116" s="23"/>
      <c r="AN116" s="23"/>
    </row>
    <row r="117" spans="1:40" s="51" customFormat="1" ht="49.5" x14ac:dyDescent="0.3">
      <c r="A117" s="31">
        <v>106</v>
      </c>
      <c r="B117" s="23" t="s">
        <v>190</v>
      </c>
      <c r="C117" s="27" t="s">
        <v>281</v>
      </c>
      <c r="D117" s="53">
        <v>442</v>
      </c>
      <c r="E117" s="53" t="s">
        <v>381</v>
      </c>
      <c r="F117" s="53" t="s">
        <v>356</v>
      </c>
      <c r="G117" s="53" t="s">
        <v>378</v>
      </c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49"/>
      <c r="AE117" s="50"/>
      <c r="AF117" s="50"/>
      <c r="AG117" s="50"/>
      <c r="AH117" s="56"/>
      <c r="AI117" s="57">
        <f t="shared" si="2"/>
        <v>0</v>
      </c>
      <c r="AJ117" s="57">
        <f t="shared" si="3"/>
        <v>0</v>
      </c>
      <c r="AK117" s="23"/>
      <c r="AL117" s="23"/>
      <c r="AM117" s="23"/>
      <c r="AN117" s="23"/>
    </row>
    <row r="118" spans="1:40" s="51" customFormat="1" ht="66" x14ac:dyDescent="0.3">
      <c r="A118" s="31">
        <v>107</v>
      </c>
      <c r="B118" s="23" t="s">
        <v>191</v>
      </c>
      <c r="C118" s="27" t="s">
        <v>282</v>
      </c>
      <c r="D118" s="53">
        <v>260</v>
      </c>
      <c r="E118" s="53" t="s">
        <v>383</v>
      </c>
      <c r="F118" s="53" t="s">
        <v>356</v>
      </c>
      <c r="G118" s="53" t="s">
        <v>378</v>
      </c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49"/>
      <c r="AE118" s="50"/>
      <c r="AF118" s="50"/>
      <c r="AG118" s="50"/>
      <c r="AH118" s="56"/>
      <c r="AI118" s="57">
        <f t="shared" si="2"/>
        <v>0</v>
      </c>
      <c r="AJ118" s="57">
        <f t="shared" si="3"/>
        <v>0</v>
      </c>
      <c r="AK118" s="23"/>
      <c r="AL118" s="23"/>
      <c r="AM118" s="23"/>
      <c r="AN118" s="23"/>
    </row>
    <row r="119" spans="1:40" s="51" customFormat="1" ht="49.5" x14ac:dyDescent="0.3">
      <c r="A119" s="31">
        <v>108</v>
      </c>
      <c r="B119" s="23" t="s">
        <v>192</v>
      </c>
      <c r="C119" s="27" t="s">
        <v>283</v>
      </c>
      <c r="D119" s="53">
        <v>78</v>
      </c>
      <c r="E119" s="53" t="s">
        <v>380</v>
      </c>
      <c r="F119" s="53" t="s">
        <v>339</v>
      </c>
      <c r="G119" s="53" t="s">
        <v>378</v>
      </c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49"/>
      <c r="AE119" s="50"/>
      <c r="AF119" s="50"/>
      <c r="AG119" s="50"/>
      <c r="AH119" s="56"/>
      <c r="AI119" s="57">
        <f t="shared" si="2"/>
        <v>0</v>
      </c>
      <c r="AJ119" s="57">
        <f t="shared" si="3"/>
        <v>0</v>
      </c>
      <c r="AK119" s="23"/>
      <c r="AL119" s="23"/>
      <c r="AM119" s="23"/>
      <c r="AN119" s="23"/>
    </row>
    <row r="120" spans="1:40" s="51" customFormat="1" ht="33" x14ac:dyDescent="0.3">
      <c r="A120" s="31">
        <v>109</v>
      </c>
      <c r="B120" s="23" t="s">
        <v>193</v>
      </c>
      <c r="C120" s="27" t="s">
        <v>194</v>
      </c>
      <c r="D120" s="53">
        <v>117</v>
      </c>
      <c r="E120" s="53" t="s">
        <v>380</v>
      </c>
      <c r="F120" s="53" t="s">
        <v>339</v>
      </c>
      <c r="G120" s="53" t="s">
        <v>378</v>
      </c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49"/>
      <c r="AE120" s="50"/>
      <c r="AF120" s="50"/>
      <c r="AG120" s="50"/>
      <c r="AH120" s="56"/>
      <c r="AI120" s="57">
        <f t="shared" si="2"/>
        <v>0</v>
      </c>
      <c r="AJ120" s="57">
        <f t="shared" si="3"/>
        <v>0</v>
      </c>
      <c r="AK120" s="23"/>
      <c r="AL120" s="23"/>
      <c r="AM120" s="23"/>
      <c r="AN120" s="23"/>
    </row>
    <row r="121" spans="1:40" s="51" customFormat="1" ht="33" x14ac:dyDescent="0.3">
      <c r="A121" s="31">
        <v>110</v>
      </c>
      <c r="B121" s="23" t="s">
        <v>195</v>
      </c>
      <c r="C121" s="27" t="s">
        <v>284</v>
      </c>
      <c r="D121" s="53">
        <v>78</v>
      </c>
      <c r="E121" s="53" t="s">
        <v>380</v>
      </c>
      <c r="F121" s="53" t="s">
        <v>339</v>
      </c>
      <c r="G121" s="53" t="s">
        <v>378</v>
      </c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49"/>
      <c r="AE121" s="50"/>
      <c r="AF121" s="50"/>
      <c r="AG121" s="50"/>
      <c r="AH121" s="56"/>
      <c r="AI121" s="57">
        <f t="shared" si="2"/>
        <v>0</v>
      </c>
      <c r="AJ121" s="57">
        <f t="shared" si="3"/>
        <v>0</v>
      </c>
      <c r="AK121" s="23"/>
      <c r="AL121" s="23"/>
      <c r="AM121" s="23"/>
      <c r="AN121" s="23"/>
    </row>
    <row r="122" spans="1:40" s="51" customFormat="1" ht="33" x14ac:dyDescent="0.3">
      <c r="A122" s="31">
        <v>111</v>
      </c>
      <c r="B122" s="23" t="s">
        <v>196</v>
      </c>
      <c r="C122" s="27" t="s">
        <v>285</v>
      </c>
      <c r="D122" s="53">
        <v>26</v>
      </c>
      <c r="E122" s="53" t="s">
        <v>380</v>
      </c>
      <c r="F122" s="53" t="s">
        <v>339</v>
      </c>
      <c r="G122" s="53" t="s">
        <v>378</v>
      </c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49"/>
      <c r="AE122" s="50"/>
      <c r="AF122" s="50"/>
      <c r="AG122" s="50"/>
      <c r="AH122" s="56"/>
      <c r="AI122" s="57">
        <f t="shared" si="2"/>
        <v>0</v>
      </c>
      <c r="AJ122" s="57">
        <f t="shared" si="3"/>
        <v>0</v>
      </c>
      <c r="AK122" s="23"/>
      <c r="AL122" s="23"/>
      <c r="AM122" s="23"/>
      <c r="AN122" s="23"/>
    </row>
    <row r="123" spans="1:40" s="51" customFormat="1" ht="66" x14ac:dyDescent="0.3">
      <c r="A123" s="31">
        <v>112</v>
      </c>
      <c r="B123" s="23" t="s">
        <v>197</v>
      </c>
      <c r="C123" s="27" t="s">
        <v>198</v>
      </c>
      <c r="D123" s="53">
        <v>1</v>
      </c>
      <c r="E123" s="53" t="s">
        <v>380</v>
      </c>
      <c r="F123" s="53" t="s">
        <v>339</v>
      </c>
      <c r="G123" s="53" t="s">
        <v>377</v>
      </c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49"/>
      <c r="AE123" s="50"/>
      <c r="AF123" s="50"/>
      <c r="AG123" s="50"/>
      <c r="AH123" s="56"/>
      <c r="AI123" s="57">
        <f t="shared" si="2"/>
        <v>0</v>
      </c>
      <c r="AJ123" s="57">
        <f t="shared" si="3"/>
        <v>0</v>
      </c>
      <c r="AK123" s="23"/>
      <c r="AL123" s="23"/>
      <c r="AM123" s="23"/>
      <c r="AN123" s="26" t="s">
        <v>402</v>
      </c>
    </row>
    <row r="124" spans="1:40" s="51" customFormat="1" ht="33" x14ac:dyDescent="0.3">
      <c r="A124" s="31">
        <v>113</v>
      </c>
      <c r="B124" s="23" t="s">
        <v>199</v>
      </c>
      <c r="C124" s="27" t="s">
        <v>286</v>
      </c>
      <c r="D124" s="53">
        <v>208</v>
      </c>
      <c r="E124" s="53" t="s">
        <v>380</v>
      </c>
      <c r="F124" s="53" t="s">
        <v>339</v>
      </c>
      <c r="G124" s="53" t="s">
        <v>378</v>
      </c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49"/>
      <c r="AE124" s="50"/>
      <c r="AF124" s="50"/>
      <c r="AG124" s="50"/>
      <c r="AH124" s="56"/>
      <c r="AI124" s="57">
        <f t="shared" si="2"/>
        <v>0</v>
      </c>
      <c r="AJ124" s="57">
        <f t="shared" si="3"/>
        <v>0</v>
      </c>
      <c r="AK124" s="23"/>
      <c r="AL124" s="23"/>
      <c r="AM124" s="23"/>
      <c r="AN124" s="23"/>
    </row>
    <row r="125" spans="1:40" s="51" customFormat="1" ht="33" x14ac:dyDescent="0.3">
      <c r="A125" s="31">
        <v>114</v>
      </c>
      <c r="B125" s="23" t="s">
        <v>200</v>
      </c>
      <c r="C125" s="27" t="s">
        <v>287</v>
      </c>
      <c r="D125" s="53">
        <v>26</v>
      </c>
      <c r="E125" s="53" t="s">
        <v>380</v>
      </c>
      <c r="F125" s="53" t="s">
        <v>339</v>
      </c>
      <c r="G125" s="53" t="s">
        <v>378</v>
      </c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49"/>
      <c r="AE125" s="50"/>
      <c r="AF125" s="50"/>
      <c r="AG125" s="50"/>
      <c r="AH125" s="56"/>
      <c r="AI125" s="57">
        <f t="shared" si="2"/>
        <v>0</v>
      </c>
      <c r="AJ125" s="57">
        <f t="shared" si="3"/>
        <v>0</v>
      </c>
      <c r="AK125" s="23"/>
      <c r="AL125" s="23"/>
      <c r="AM125" s="23"/>
      <c r="AN125" s="23"/>
    </row>
    <row r="126" spans="1:40" s="51" customFormat="1" ht="33" x14ac:dyDescent="0.3">
      <c r="A126" s="31">
        <v>115</v>
      </c>
      <c r="B126" s="23" t="s">
        <v>201</v>
      </c>
      <c r="C126" s="27" t="s">
        <v>202</v>
      </c>
      <c r="D126" s="53">
        <v>13</v>
      </c>
      <c r="E126" s="53" t="s">
        <v>380</v>
      </c>
      <c r="F126" s="53" t="s">
        <v>339</v>
      </c>
      <c r="G126" s="53" t="s">
        <v>378</v>
      </c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49"/>
      <c r="AE126" s="50"/>
      <c r="AF126" s="50"/>
      <c r="AG126" s="50"/>
      <c r="AH126" s="56"/>
      <c r="AI126" s="57">
        <f t="shared" si="2"/>
        <v>0</v>
      </c>
      <c r="AJ126" s="57">
        <f t="shared" si="3"/>
        <v>0</v>
      </c>
      <c r="AK126" s="23"/>
      <c r="AL126" s="23"/>
      <c r="AM126" s="23"/>
      <c r="AN126" s="23"/>
    </row>
    <row r="127" spans="1:40" s="51" customFormat="1" ht="33" x14ac:dyDescent="0.3">
      <c r="A127" s="31">
        <v>116</v>
      </c>
      <c r="B127" s="23" t="s">
        <v>203</v>
      </c>
      <c r="C127" s="27" t="s">
        <v>288</v>
      </c>
      <c r="D127" s="53">
        <v>910</v>
      </c>
      <c r="E127" s="53" t="s">
        <v>380</v>
      </c>
      <c r="F127" s="53" t="s">
        <v>339</v>
      </c>
      <c r="G127" s="53" t="s">
        <v>378</v>
      </c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49"/>
      <c r="AE127" s="50"/>
      <c r="AF127" s="50"/>
      <c r="AG127" s="50"/>
      <c r="AH127" s="56"/>
      <c r="AI127" s="57">
        <f t="shared" si="2"/>
        <v>0</v>
      </c>
      <c r="AJ127" s="57">
        <f t="shared" si="3"/>
        <v>0</v>
      </c>
      <c r="AK127" s="23"/>
      <c r="AL127" s="23"/>
      <c r="AM127" s="23"/>
      <c r="AN127" s="23"/>
    </row>
    <row r="128" spans="1:40" s="51" customFormat="1" ht="33" x14ac:dyDescent="0.3">
      <c r="A128" s="31">
        <v>117</v>
      </c>
      <c r="B128" s="23" t="s">
        <v>204</v>
      </c>
      <c r="C128" s="27" t="s">
        <v>289</v>
      </c>
      <c r="D128" s="53">
        <v>507</v>
      </c>
      <c r="E128" s="53" t="s">
        <v>380</v>
      </c>
      <c r="F128" s="53" t="s">
        <v>339</v>
      </c>
      <c r="G128" s="53" t="s">
        <v>378</v>
      </c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49"/>
      <c r="AE128" s="50"/>
      <c r="AF128" s="50"/>
      <c r="AG128" s="50"/>
      <c r="AH128" s="56"/>
      <c r="AI128" s="57">
        <f t="shared" si="2"/>
        <v>0</v>
      </c>
      <c r="AJ128" s="57">
        <f t="shared" si="3"/>
        <v>0</v>
      </c>
      <c r="AK128" s="23"/>
      <c r="AL128" s="23"/>
      <c r="AM128" s="23"/>
      <c r="AN128" s="23"/>
    </row>
    <row r="129" spans="1:40" s="51" customFormat="1" ht="33" x14ac:dyDescent="0.3">
      <c r="A129" s="31">
        <v>118</v>
      </c>
      <c r="B129" s="23" t="s">
        <v>205</v>
      </c>
      <c r="C129" s="27" t="s">
        <v>290</v>
      </c>
      <c r="D129" s="53">
        <v>221</v>
      </c>
      <c r="E129" s="53" t="s">
        <v>380</v>
      </c>
      <c r="F129" s="53" t="s">
        <v>356</v>
      </c>
      <c r="G129" s="53" t="s">
        <v>378</v>
      </c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49"/>
      <c r="AE129" s="50"/>
      <c r="AF129" s="50"/>
      <c r="AG129" s="50"/>
      <c r="AH129" s="56"/>
      <c r="AI129" s="57">
        <f t="shared" si="2"/>
        <v>0</v>
      </c>
      <c r="AJ129" s="57">
        <f t="shared" si="3"/>
        <v>0</v>
      </c>
      <c r="AK129" s="23"/>
      <c r="AL129" s="23"/>
      <c r="AM129" s="23"/>
      <c r="AN129" s="23"/>
    </row>
    <row r="130" spans="1:40" s="51" customFormat="1" x14ac:dyDescent="0.3">
      <c r="A130" s="31">
        <v>119</v>
      </c>
      <c r="B130" s="23" t="s">
        <v>206</v>
      </c>
      <c r="C130" s="27" t="s">
        <v>207</v>
      </c>
      <c r="D130" s="53">
        <v>52</v>
      </c>
      <c r="E130" s="53" t="s">
        <v>385</v>
      </c>
      <c r="F130" s="53" t="s">
        <v>405</v>
      </c>
      <c r="G130" s="53" t="s">
        <v>378</v>
      </c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49"/>
      <c r="AE130" s="50"/>
      <c r="AF130" s="50"/>
      <c r="AG130" s="50"/>
      <c r="AH130" s="56"/>
      <c r="AI130" s="57">
        <f t="shared" si="2"/>
        <v>0</v>
      </c>
      <c r="AJ130" s="57">
        <f t="shared" si="3"/>
        <v>0</v>
      </c>
      <c r="AK130" s="23"/>
      <c r="AL130" s="23"/>
      <c r="AM130" s="23"/>
      <c r="AN130" s="23"/>
    </row>
    <row r="131" spans="1:40" s="51" customFormat="1" ht="66" x14ac:dyDescent="0.3">
      <c r="A131" s="31">
        <v>120</v>
      </c>
      <c r="B131" s="23" t="s">
        <v>208</v>
      </c>
      <c r="C131" s="27" t="s">
        <v>291</v>
      </c>
      <c r="D131" s="53">
        <v>5</v>
      </c>
      <c r="E131" s="53" t="s">
        <v>384</v>
      </c>
      <c r="F131" s="53" t="s">
        <v>405</v>
      </c>
      <c r="G131" s="53" t="s">
        <v>377</v>
      </c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49"/>
      <c r="AE131" s="50"/>
      <c r="AF131" s="50"/>
      <c r="AG131" s="50"/>
      <c r="AH131" s="56"/>
      <c r="AI131" s="57">
        <f t="shared" si="2"/>
        <v>0</v>
      </c>
      <c r="AJ131" s="57">
        <f t="shared" si="3"/>
        <v>0</v>
      </c>
      <c r="AK131" s="23"/>
      <c r="AL131" s="23"/>
      <c r="AM131" s="23"/>
      <c r="AN131" s="26" t="s">
        <v>402</v>
      </c>
    </row>
    <row r="132" spans="1:40" s="51" customFormat="1" x14ac:dyDescent="0.3">
      <c r="A132" s="31">
        <v>121</v>
      </c>
      <c r="B132" s="23" t="s">
        <v>209</v>
      </c>
      <c r="C132" s="27" t="s">
        <v>210</v>
      </c>
      <c r="D132" s="53">
        <v>156</v>
      </c>
      <c r="E132" s="53" t="s">
        <v>385</v>
      </c>
      <c r="F132" s="53" t="s">
        <v>405</v>
      </c>
      <c r="G132" s="53" t="s">
        <v>378</v>
      </c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49"/>
      <c r="AE132" s="50"/>
      <c r="AF132" s="50"/>
      <c r="AG132" s="50"/>
      <c r="AH132" s="56"/>
      <c r="AI132" s="57">
        <f t="shared" si="2"/>
        <v>0</v>
      </c>
      <c r="AJ132" s="57">
        <f t="shared" si="3"/>
        <v>0</v>
      </c>
      <c r="AK132" s="23"/>
      <c r="AL132" s="23"/>
      <c r="AM132" s="23"/>
      <c r="AN132" s="23"/>
    </row>
    <row r="133" spans="1:40" s="51" customFormat="1" ht="66" x14ac:dyDescent="0.3">
      <c r="A133" s="31">
        <v>122</v>
      </c>
      <c r="B133" s="23" t="s">
        <v>211</v>
      </c>
      <c r="C133" s="27" t="s">
        <v>212</v>
      </c>
      <c r="D133" s="53">
        <v>30</v>
      </c>
      <c r="E133" s="53" t="s">
        <v>385</v>
      </c>
      <c r="F133" s="53" t="s">
        <v>405</v>
      </c>
      <c r="G133" s="53" t="s">
        <v>377</v>
      </c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49"/>
      <c r="AE133" s="50"/>
      <c r="AF133" s="50"/>
      <c r="AG133" s="50"/>
      <c r="AH133" s="56"/>
      <c r="AI133" s="57">
        <f t="shared" si="2"/>
        <v>0</v>
      </c>
      <c r="AJ133" s="57">
        <f t="shared" si="3"/>
        <v>0</v>
      </c>
      <c r="AK133" s="23"/>
      <c r="AL133" s="23"/>
      <c r="AM133" s="23"/>
      <c r="AN133" s="26" t="s">
        <v>402</v>
      </c>
    </row>
    <row r="134" spans="1:40" s="51" customFormat="1" ht="66" x14ac:dyDescent="0.3">
      <c r="A134" s="31">
        <v>123</v>
      </c>
      <c r="B134" s="23" t="s">
        <v>213</v>
      </c>
      <c r="C134" s="27" t="s">
        <v>214</v>
      </c>
      <c r="D134" s="53">
        <v>5</v>
      </c>
      <c r="E134" s="53" t="s">
        <v>384</v>
      </c>
      <c r="F134" s="53" t="s">
        <v>405</v>
      </c>
      <c r="G134" s="53" t="s">
        <v>377</v>
      </c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49"/>
      <c r="AE134" s="50"/>
      <c r="AF134" s="50"/>
      <c r="AG134" s="50"/>
      <c r="AH134" s="56"/>
      <c r="AI134" s="57">
        <f t="shared" si="2"/>
        <v>0</v>
      </c>
      <c r="AJ134" s="57">
        <f t="shared" si="3"/>
        <v>0</v>
      </c>
      <c r="AK134" s="23"/>
      <c r="AL134" s="23"/>
      <c r="AM134" s="23"/>
      <c r="AN134" s="26" t="s">
        <v>402</v>
      </c>
    </row>
    <row r="135" spans="1:40" s="51" customFormat="1" ht="33" x14ac:dyDescent="0.3">
      <c r="A135" s="31">
        <v>124</v>
      </c>
      <c r="B135" s="23" t="s">
        <v>215</v>
      </c>
      <c r="C135" s="27" t="s">
        <v>292</v>
      </c>
      <c r="D135" s="53">
        <v>52</v>
      </c>
      <c r="E135" s="53" t="s">
        <v>380</v>
      </c>
      <c r="F135" s="53" t="s">
        <v>339</v>
      </c>
      <c r="G135" s="53" t="s">
        <v>378</v>
      </c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49"/>
      <c r="AE135" s="50"/>
      <c r="AF135" s="50"/>
      <c r="AG135" s="50"/>
      <c r="AH135" s="56"/>
      <c r="AI135" s="57">
        <f t="shared" si="2"/>
        <v>0</v>
      </c>
      <c r="AJ135" s="57">
        <f t="shared" si="3"/>
        <v>0</v>
      </c>
      <c r="AK135" s="23"/>
      <c r="AL135" s="23"/>
      <c r="AM135" s="23"/>
      <c r="AN135" s="23"/>
    </row>
    <row r="136" spans="1:40" s="51" customFormat="1" ht="33" x14ac:dyDescent="0.3">
      <c r="A136" s="31">
        <v>125</v>
      </c>
      <c r="B136" s="23" t="s">
        <v>216</v>
      </c>
      <c r="C136" s="27" t="s">
        <v>217</v>
      </c>
      <c r="D136" s="53">
        <v>91</v>
      </c>
      <c r="E136" s="53" t="s">
        <v>380</v>
      </c>
      <c r="F136" s="53" t="s">
        <v>339</v>
      </c>
      <c r="G136" s="53" t="s">
        <v>378</v>
      </c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49"/>
      <c r="AE136" s="50"/>
      <c r="AF136" s="50"/>
      <c r="AG136" s="50"/>
      <c r="AH136" s="56"/>
      <c r="AI136" s="57">
        <f t="shared" si="2"/>
        <v>0</v>
      </c>
      <c r="AJ136" s="57">
        <f t="shared" si="3"/>
        <v>0</v>
      </c>
      <c r="AK136" s="23"/>
      <c r="AL136" s="23"/>
      <c r="AM136" s="23"/>
      <c r="AN136" s="23"/>
    </row>
    <row r="137" spans="1:40" s="51" customFormat="1" ht="66" x14ac:dyDescent="0.3">
      <c r="A137" s="31">
        <v>126</v>
      </c>
      <c r="B137" s="23" t="s">
        <v>218</v>
      </c>
      <c r="C137" s="27" t="s">
        <v>293</v>
      </c>
      <c r="D137" s="53">
        <v>20</v>
      </c>
      <c r="E137" s="53" t="s">
        <v>380</v>
      </c>
      <c r="F137" s="53" t="s">
        <v>339</v>
      </c>
      <c r="G137" s="53" t="s">
        <v>377</v>
      </c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49"/>
      <c r="AE137" s="50"/>
      <c r="AF137" s="50"/>
      <c r="AG137" s="50"/>
      <c r="AH137" s="56"/>
      <c r="AI137" s="57">
        <f t="shared" si="2"/>
        <v>0</v>
      </c>
      <c r="AJ137" s="57">
        <f t="shared" si="3"/>
        <v>0</v>
      </c>
      <c r="AK137" s="23"/>
      <c r="AL137" s="23"/>
      <c r="AM137" s="23"/>
      <c r="AN137" s="26" t="s">
        <v>402</v>
      </c>
    </row>
    <row r="138" spans="1:40" s="51" customFormat="1" ht="66" x14ac:dyDescent="0.3">
      <c r="A138" s="31">
        <v>127</v>
      </c>
      <c r="B138" s="23" t="s">
        <v>219</v>
      </c>
      <c r="C138" s="27" t="s">
        <v>220</v>
      </c>
      <c r="D138" s="53">
        <v>14</v>
      </c>
      <c r="E138" s="53" t="s">
        <v>385</v>
      </c>
      <c r="F138" s="53" t="s">
        <v>405</v>
      </c>
      <c r="G138" s="53" t="s">
        <v>377</v>
      </c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49"/>
      <c r="AE138" s="50"/>
      <c r="AF138" s="50"/>
      <c r="AG138" s="50"/>
      <c r="AH138" s="56"/>
      <c r="AI138" s="57">
        <f t="shared" si="2"/>
        <v>0</v>
      </c>
      <c r="AJ138" s="57">
        <f t="shared" si="3"/>
        <v>0</v>
      </c>
      <c r="AK138" s="23"/>
      <c r="AL138" s="23"/>
      <c r="AM138" s="23"/>
      <c r="AN138" s="26" t="s">
        <v>402</v>
      </c>
    </row>
    <row r="139" spans="1:40" s="51" customFormat="1" ht="33" x14ac:dyDescent="0.3">
      <c r="A139" s="31">
        <v>128</v>
      </c>
      <c r="B139" s="23" t="s">
        <v>221</v>
      </c>
      <c r="C139" s="27" t="s">
        <v>222</v>
      </c>
      <c r="D139" s="53">
        <v>13</v>
      </c>
      <c r="E139" s="53" t="s">
        <v>380</v>
      </c>
      <c r="F139" s="53" t="s">
        <v>339</v>
      </c>
      <c r="G139" s="53" t="s">
        <v>378</v>
      </c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49"/>
      <c r="AE139" s="50"/>
      <c r="AF139" s="50"/>
      <c r="AG139" s="50"/>
      <c r="AH139" s="56"/>
      <c r="AI139" s="57">
        <f t="shared" si="2"/>
        <v>0</v>
      </c>
      <c r="AJ139" s="57">
        <f t="shared" si="3"/>
        <v>0</v>
      </c>
      <c r="AK139" s="23"/>
      <c r="AL139" s="23"/>
      <c r="AM139" s="23"/>
      <c r="AN139" s="23"/>
    </row>
    <row r="140" spans="1:40" s="51" customFormat="1" ht="33" x14ac:dyDescent="0.3">
      <c r="A140" s="31">
        <v>129</v>
      </c>
      <c r="B140" s="23" t="s">
        <v>223</v>
      </c>
      <c r="C140" s="27" t="s">
        <v>294</v>
      </c>
      <c r="D140" s="53">
        <v>507</v>
      </c>
      <c r="E140" s="53" t="s">
        <v>380</v>
      </c>
      <c r="F140" s="53" t="s">
        <v>339</v>
      </c>
      <c r="G140" s="53" t="s">
        <v>378</v>
      </c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49"/>
      <c r="AE140" s="50"/>
      <c r="AF140" s="50"/>
      <c r="AG140" s="50"/>
      <c r="AH140" s="56"/>
      <c r="AI140" s="57">
        <f t="shared" si="2"/>
        <v>0</v>
      </c>
      <c r="AJ140" s="57">
        <f t="shared" si="3"/>
        <v>0</v>
      </c>
      <c r="AK140" s="23"/>
      <c r="AL140" s="23"/>
      <c r="AM140" s="23"/>
      <c r="AN140" s="23"/>
    </row>
    <row r="141" spans="1:40" s="51" customFormat="1" ht="33" x14ac:dyDescent="0.3">
      <c r="A141" s="31">
        <v>130</v>
      </c>
      <c r="B141" s="23" t="s">
        <v>224</v>
      </c>
      <c r="C141" s="27" t="s">
        <v>295</v>
      </c>
      <c r="D141" s="53">
        <v>13</v>
      </c>
      <c r="E141" s="53" t="s">
        <v>380</v>
      </c>
      <c r="F141" s="53" t="s">
        <v>339</v>
      </c>
      <c r="G141" s="53" t="s">
        <v>378</v>
      </c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49"/>
      <c r="AE141" s="50"/>
      <c r="AF141" s="50"/>
      <c r="AG141" s="50"/>
      <c r="AH141" s="56"/>
      <c r="AI141" s="57">
        <f t="shared" ref="AI141" si="4">+AG141+AH141</f>
        <v>0</v>
      </c>
      <c r="AJ141" s="57">
        <f t="shared" ref="AJ141" si="5">+AI141*D141</f>
        <v>0</v>
      </c>
      <c r="AK141" s="23"/>
      <c r="AL141" s="23"/>
      <c r="AM141" s="23"/>
      <c r="AN141" s="23"/>
    </row>
    <row r="142" spans="1:40" x14ac:dyDescent="0.3">
      <c r="B142" s="6"/>
    </row>
    <row r="143" spans="1:40" x14ac:dyDescent="0.3">
      <c r="B143" s="6"/>
    </row>
    <row r="144" spans="1:40" x14ac:dyDescent="0.3">
      <c r="B144" s="6"/>
    </row>
    <row r="145" spans="2:2" x14ac:dyDescent="0.3">
      <c r="B145" s="6"/>
    </row>
    <row r="146" spans="2:2" x14ac:dyDescent="0.3">
      <c r="B146" s="6"/>
    </row>
    <row r="147" spans="2:2" x14ac:dyDescent="0.3">
      <c r="B147" s="6"/>
    </row>
    <row r="148" spans="2:2" x14ac:dyDescent="0.3">
      <c r="B148" s="6"/>
    </row>
    <row r="149" spans="2:2" x14ac:dyDescent="0.3">
      <c r="B149" s="6"/>
    </row>
    <row r="150" spans="2:2" x14ac:dyDescent="0.3">
      <c r="B150" s="6"/>
    </row>
    <row r="151" spans="2:2" x14ac:dyDescent="0.3">
      <c r="B151" s="6"/>
    </row>
    <row r="152" spans="2:2" x14ac:dyDescent="0.3">
      <c r="B152" s="6"/>
    </row>
    <row r="153" spans="2:2" x14ac:dyDescent="0.3">
      <c r="B153" s="6"/>
    </row>
    <row r="154" spans="2:2" x14ac:dyDescent="0.3">
      <c r="B154" s="6"/>
    </row>
    <row r="155" spans="2:2" x14ac:dyDescent="0.3">
      <c r="B155" s="6"/>
    </row>
    <row r="156" spans="2:2" x14ac:dyDescent="0.3">
      <c r="B156" s="6"/>
    </row>
    <row r="157" spans="2:2" x14ac:dyDescent="0.3">
      <c r="B157" s="6"/>
    </row>
    <row r="158" spans="2:2" x14ac:dyDescent="0.3">
      <c r="B158" s="6"/>
    </row>
    <row r="159" spans="2:2" x14ac:dyDescent="0.3">
      <c r="B159" s="6"/>
    </row>
    <row r="160" spans="2:2" x14ac:dyDescent="0.3">
      <c r="B160" s="6"/>
    </row>
    <row r="161" spans="2:2" x14ac:dyDescent="0.3">
      <c r="B161" s="6"/>
    </row>
    <row r="162" spans="2:2" x14ac:dyDescent="0.3">
      <c r="B162" s="6"/>
    </row>
    <row r="163" spans="2:2" x14ac:dyDescent="0.3">
      <c r="B163" s="6"/>
    </row>
    <row r="164" spans="2:2" x14ac:dyDescent="0.3">
      <c r="B164" s="6"/>
    </row>
    <row r="165" spans="2:2" x14ac:dyDescent="0.3">
      <c r="B165" s="6"/>
    </row>
    <row r="166" spans="2:2" x14ac:dyDescent="0.3">
      <c r="B166" s="6"/>
    </row>
    <row r="167" spans="2:2" x14ac:dyDescent="0.3">
      <c r="B167" s="6"/>
    </row>
    <row r="168" spans="2:2" x14ac:dyDescent="0.3">
      <c r="B168" s="6"/>
    </row>
    <row r="169" spans="2:2" x14ac:dyDescent="0.3">
      <c r="B169" s="6"/>
    </row>
    <row r="170" spans="2:2" x14ac:dyDescent="0.3">
      <c r="B170" s="6"/>
    </row>
    <row r="171" spans="2:2" x14ac:dyDescent="0.3">
      <c r="B171" s="6"/>
    </row>
    <row r="172" spans="2:2" x14ac:dyDescent="0.3">
      <c r="B172" s="6"/>
    </row>
    <row r="173" spans="2:2" x14ac:dyDescent="0.3">
      <c r="B173" s="6"/>
    </row>
    <row r="174" spans="2:2" x14ac:dyDescent="0.3">
      <c r="B174" s="6"/>
    </row>
    <row r="175" spans="2:2" x14ac:dyDescent="0.3">
      <c r="B175" s="6"/>
    </row>
    <row r="176" spans="2:2" x14ac:dyDescent="0.3">
      <c r="B176" s="6"/>
    </row>
    <row r="177" spans="2:2" x14ac:dyDescent="0.3">
      <c r="B177" s="6"/>
    </row>
    <row r="178" spans="2:2" x14ac:dyDescent="0.3">
      <c r="B178" s="6"/>
    </row>
    <row r="179" spans="2:2" x14ac:dyDescent="0.3">
      <c r="B179" s="6"/>
    </row>
    <row r="180" spans="2:2" x14ac:dyDescent="0.3">
      <c r="B180" s="6"/>
    </row>
    <row r="181" spans="2:2" x14ac:dyDescent="0.3">
      <c r="B181" s="6"/>
    </row>
    <row r="182" spans="2:2" x14ac:dyDescent="0.3">
      <c r="B182" s="6"/>
    </row>
    <row r="183" spans="2:2" x14ac:dyDescent="0.3">
      <c r="B183" s="6"/>
    </row>
    <row r="184" spans="2:2" x14ac:dyDescent="0.3">
      <c r="B184" s="6"/>
    </row>
    <row r="185" spans="2:2" x14ac:dyDescent="0.3">
      <c r="B185" s="6"/>
    </row>
    <row r="186" spans="2:2" x14ac:dyDescent="0.3">
      <c r="B186" s="6"/>
    </row>
    <row r="187" spans="2:2" x14ac:dyDescent="0.3">
      <c r="B187" s="6"/>
    </row>
    <row r="188" spans="2:2" x14ac:dyDescent="0.3">
      <c r="B188" s="6"/>
    </row>
    <row r="189" spans="2:2" x14ac:dyDescent="0.3">
      <c r="B189" s="6"/>
    </row>
    <row r="190" spans="2:2" x14ac:dyDescent="0.3">
      <c r="B190" s="6"/>
    </row>
    <row r="191" spans="2:2" x14ac:dyDescent="0.3">
      <c r="B191" s="6"/>
    </row>
    <row r="192" spans="2:2" x14ac:dyDescent="0.3">
      <c r="B192" s="6"/>
    </row>
    <row r="193" spans="2:2" x14ac:dyDescent="0.3">
      <c r="B193" s="6"/>
    </row>
    <row r="194" spans="2:2" x14ac:dyDescent="0.3">
      <c r="B194" s="6"/>
    </row>
    <row r="195" spans="2:2" x14ac:dyDescent="0.3">
      <c r="B195" s="6"/>
    </row>
    <row r="196" spans="2:2" x14ac:dyDescent="0.3">
      <c r="B196" s="6"/>
    </row>
    <row r="197" spans="2:2" x14ac:dyDescent="0.3">
      <c r="B197" s="6"/>
    </row>
    <row r="198" spans="2:2" x14ac:dyDescent="0.3">
      <c r="B198" s="6"/>
    </row>
    <row r="199" spans="2:2" x14ac:dyDescent="0.3">
      <c r="B199" s="6"/>
    </row>
    <row r="200" spans="2:2" x14ac:dyDescent="0.3">
      <c r="B200" s="6"/>
    </row>
    <row r="201" spans="2:2" x14ac:dyDescent="0.3">
      <c r="B201" s="6"/>
    </row>
    <row r="202" spans="2:2" x14ac:dyDescent="0.3">
      <c r="B202" s="6"/>
    </row>
    <row r="203" spans="2:2" x14ac:dyDescent="0.3">
      <c r="B203" s="6"/>
    </row>
    <row r="204" spans="2:2" x14ac:dyDescent="0.3">
      <c r="B204" s="6"/>
    </row>
    <row r="205" spans="2:2" x14ac:dyDescent="0.3">
      <c r="B205" s="6"/>
    </row>
    <row r="206" spans="2:2" x14ac:dyDescent="0.3">
      <c r="B206" s="6"/>
    </row>
    <row r="207" spans="2:2" x14ac:dyDescent="0.3">
      <c r="B207" s="6"/>
    </row>
    <row r="208" spans="2:2" x14ac:dyDescent="0.3">
      <c r="B208" s="6"/>
    </row>
    <row r="209" spans="2:2" x14ac:dyDescent="0.3">
      <c r="B209" s="6"/>
    </row>
  </sheetData>
  <autoFilter ref="A11:AN141"/>
  <mergeCells count="13">
    <mergeCell ref="A1:AN1"/>
    <mergeCell ref="A7:K8"/>
    <mergeCell ref="C4:K4"/>
    <mergeCell ref="A6:K6"/>
    <mergeCell ref="AG10:AN10"/>
    <mergeCell ref="AB10:AF10"/>
    <mergeCell ref="A10:G10"/>
    <mergeCell ref="H10:K10"/>
    <mergeCell ref="A2:B5"/>
    <mergeCell ref="C2:K2"/>
    <mergeCell ref="C3:K3"/>
    <mergeCell ref="C5:K5"/>
    <mergeCell ref="L10:AA10"/>
  </mergeCells>
  <conditionalFormatting sqref="B210:B1048576 B10:B121">
    <cfRule type="duplicateValues" dxfId="6" priority="2"/>
  </conditionalFormatting>
  <conditionalFormatting sqref="B122:B141">
    <cfRule type="duplicateValues" dxfId="5" priority="3"/>
  </conditionalFormatting>
  <conditionalFormatting sqref="B210:B1048576 B10:B141">
    <cfRule type="duplicateValues" dxfId="4" priority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9"/>
  <sheetViews>
    <sheetView showGridLines="0" topLeftCell="A47" workbookViewId="0">
      <selection activeCell="C4" sqref="C4"/>
    </sheetView>
  </sheetViews>
  <sheetFormatPr baseColWidth="10" defaultRowHeight="16.5" x14ac:dyDescent="0.3"/>
  <cols>
    <col min="1" max="1" width="2.85546875" style="34" customWidth="1"/>
    <col min="2" max="2" width="37" style="35" customWidth="1"/>
    <col min="3" max="3" width="82" style="34" customWidth="1"/>
    <col min="4" max="16384" width="11.42578125" style="34"/>
  </cols>
  <sheetData>
    <row r="1" spans="1:36" s="6" customFormat="1" x14ac:dyDescent="0.3">
      <c r="A1" s="1"/>
      <c r="B1" s="2"/>
      <c r="C1" s="3"/>
      <c r="D1" s="34"/>
      <c r="E1" s="34"/>
      <c r="F1" s="34"/>
      <c r="G1" s="3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5"/>
    </row>
    <row r="2" spans="1:36" s="6" customFormat="1" ht="25.5" x14ac:dyDescent="0.3">
      <c r="A2" s="77"/>
      <c r="B2" s="65"/>
      <c r="C2" s="25" t="s">
        <v>0</v>
      </c>
      <c r="D2" s="34"/>
      <c r="E2" s="34"/>
      <c r="F2" s="34"/>
      <c r="G2" s="34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8"/>
    </row>
    <row r="3" spans="1:36" s="6" customFormat="1" ht="25.5" x14ac:dyDescent="0.3">
      <c r="A3" s="78"/>
      <c r="B3" s="79"/>
      <c r="C3" s="25" t="s">
        <v>1</v>
      </c>
      <c r="D3" s="34"/>
      <c r="E3" s="34"/>
      <c r="F3" s="34"/>
      <c r="G3" s="34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</row>
    <row r="4" spans="1:36" s="6" customFormat="1" x14ac:dyDescent="0.3">
      <c r="A4" s="78"/>
      <c r="B4" s="79"/>
      <c r="C4" s="36"/>
      <c r="D4" s="34"/>
      <c r="E4" s="34"/>
      <c r="F4" s="34"/>
      <c r="G4" s="3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2"/>
    </row>
    <row r="5" spans="1:36" s="6" customFormat="1" ht="25.5" x14ac:dyDescent="0.3">
      <c r="A5" s="80"/>
      <c r="B5" s="81"/>
      <c r="C5" s="25" t="s">
        <v>334</v>
      </c>
      <c r="D5" s="34"/>
      <c r="E5" s="34"/>
      <c r="F5" s="34"/>
      <c r="G5" s="34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2"/>
    </row>
    <row r="6" spans="1:36" s="6" customFormat="1" x14ac:dyDescent="0.3">
      <c r="A6" s="13"/>
      <c r="B6" s="9"/>
      <c r="C6" s="10"/>
      <c r="D6" s="34"/>
      <c r="E6" s="34"/>
      <c r="F6" s="34"/>
      <c r="G6" s="34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2"/>
    </row>
    <row r="8" spans="1:36" x14ac:dyDescent="0.3">
      <c r="B8" s="37" t="s">
        <v>330</v>
      </c>
      <c r="C8" s="38" t="s">
        <v>331</v>
      </c>
    </row>
    <row r="9" spans="1:36" x14ac:dyDescent="0.3">
      <c r="B9" s="42" t="s">
        <v>226</v>
      </c>
      <c r="C9" s="40" t="s">
        <v>299</v>
      </c>
    </row>
    <row r="10" spans="1:36" x14ac:dyDescent="0.3">
      <c r="B10" s="42" t="s">
        <v>7</v>
      </c>
      <c r="C10" s="40" t="s">
        <v>300</v>
      </c>
    </row>
    <row r="11" spans="1:36" x14ac:dyDescent="0.3">
      <c r="B11" s="42" t="s">
        <v>8</v>
      </c>
      <c r="C11" s="40" t="s">
        <v>301</v>
      </c>
    </row>
    <row r="12" spans="1:36" ht="47.25" x14ac:dyDescent="0.3">
      <c r="B12" s="42" t="s">
        <v>333</v>
      </c>
      <c r="C12" s="40" t="s">
        <v>302</v>
      </c>
    </row>
    <row r="13" spans="1:36" x14ac:dyDescent="0.3">
      <c r="B13" s="43" t="s">
        <v>379</v>
      </c>
      <c r="C13" s="41" t="s">
        <v>308</v>
      </c>
    </row>
    <row r="14" spans="1:36" x14ac:dyDescent="0.3">
      <c r="B14" s="43" t="s">
        <v>376</v>
      </c>
      <c r="C14" s="40" t="s">
        <v>328</v>
      </c>
    </row>
    <row r="15" spans="1:36" x14ac:dyDescent="0.3">
      <c r="B15" s="42" t="s">
        <v>10</v>
      </c>
      <c r="C15" s="40" t="s">
        <v>303</v>
      </c>
    </row>
    <row r="16" spans="1:36" x14ac:dyDescent="0.3">
      <c r="B16" s="42" t="s">
        <v>11</v>
      </c>
      <c r="C16" s="40" t="s">
        <v>304</v>
      </c>
    </row>
    <row r="17" spans="2:3" x14ac:dyDescent="0.3">
      <c r="B17" s="42" t="s">
        <v>12</v>
      </c>
      <c r="C17" s="40" t="s">
        <v>305</v>
      </c>
    </row>
    <row r="18" spans="2:3" x14ac:dyDescent="0.3">
      <c r="B18" s="42" t="s">
        <v>13</v>
      </c>
      <c r="C18" s="40" t="s">
        <v>306</v>
      </c>
    </row>
    <row r="19" spans="2:3" x14ac:dyDescent="0.3">
      <c r="B19" s="42" t="s">
        <v>14</v>
      </c>
      <c r="C19" s="40" t="s">
        <v>307</v>
      </c>
    </row>
    <row r="20" spans="2:3" ht="31.5" x14ac:dyDescent="0.3">
      <c r="B20" s="42" t="s">
        <v>15</v>
      </c>
      <c r="C20" s="40" t="s">
        <v>332</v>
      </c>
    </row>
    <row r="21" spans="2:3" x14ac:dyDescent="0.3">
      <c r="B21" s="42" t="s">
        <v>16</v>
      </c>
      <c r="C21" s="40" t="s">
        <v>308</v>
      </c>
    </row>
    <row r="22" spans="2:3" ht="31.5" x14ac:dyDescent="0.3">
      <c r="B22" s="42" t="s">
        <v>17</v>
      </c>
      <c r="C22" s="40" t="s">
        <v>309</v>
      </c>
    </row>
    <row r="23" spans="2:3" ht="31.5" x14ac:dyDescent="0.3">
      <c r="B23" s="42" t="s">
        <v>297</v>
      </c>
      <c r="C23" s="40" t="s">
        <v>310</v>
      </c>
    </row>
    <row r="24" spans="2:3" ht="31.5" x14ac:dyDescent="0.3">
      <c r="B24" s="42" t="s">
        <v>18</v>
      </c>
      <c r="C24" s="40" t="s">
        <v>311</v>
      </c>
    </row>
    <row r="25" spans="2:3" ht="31.5" x14ac:dyDescent="0.3">
      <c r="B25" s="42" t="s">
        <v>19</v>
      </c>
      <c r="C25" s="40" t="s">
        <v>312</v>
      </c>
    </row>
    <row r="26" spans="2:3" ht="31.5" x14ac:dyDescent="0.3">
      <c r="B26" s="42" t="s">
        <v>394</v>
      </c>
      <c r="C26" s="41" t="s">
        <v>313</v>
      </c>
    </row>
    <row r="27" spans="2:3" x14ac:dyDescent="0.3">
      <c r="B27" s="42" t="s">
        <v>23</v>
      </c>
      <c r="C27" s="40" t="s">
        <v>317</v>
      </c>
    </row>
    <row r="28" spans="2:3" x14ac:dyDescent="0.3">
      <c r="B28" s="42" t="s">
        <v>21</v>
      </c>
      <c r="C28" s="40" t="s">
        <v>315</v>
      </c>
    </row>
    <row r="29" spans="2:3" x14ac:dyDescent="0.3">
      <c r="B29" s="42" t="s">
        <v>22</v>
      </c>
      <c r="C29" s="40" t="s">
        <v>316</v>
      </c>
    </row>
    <row r="30" spans="2:3" ht="47.25" x14ac:dyDescent="0.3">
      <c r="B30" s="42" t="s">
        <v>24</v>
      </c>
      <c r="C30" s="40" t="s">
        <v>318</v>
      </c>
    </row>
    <row r="31" spans="2:3" x14ac:dyDescent="0.3">
      <c r="B31" s="42" t="s">
        <v>25</v>
      </c>
      <c r="C31" s="40" t="s">
        <v>319</v>
      </c>
    </row>
    <row r="32" spans="2:3" ht="31.5" x14ac:dyDescent="0.3">
      <c r="B32" s="42" t="s">
        <v>27</v>
      </c>
      <c r="C32" s="40" t="s">
        <v>320</v>
      </c>
    </row>
    <row r="33" spans="2:3" x14ac:dyDescent="0.3">
      <c r="B33" s="42" t="s">
        <v>20</v>
      </c>
      <c r="C33" s="40" t="s">
        <v>314</v>
      </c>
    </row>
    <row r="34" spans="2:3" ht="31.5" x14ac:dyDescent="0.3">
      <c r="B34" s="42" t="s">
        <v>26</v>
      </c>
      <c r="C34" s="40" t="s">
        <v>372</v>
      </c>
    </row>
    <row r="35" spans="2:3" ht="47.25" x14ac:dyDescent="0.3">
      <c r="B35" s="42" t="s">
        <v>28</v>
      </c>
      <c r="C35" s="40" t="s">
        <v>321</v>
      </c>
    </row>
    <row r="36" spans="2:3" x14ac:dyDescent="0.3">
      <c r="B36" s="42" t="s">
        <v>29</v>
      </c>
      <c r="C36" s="40" t="s">
        <v>322</v>
      </c>
    </row>
    <row r="37" spans="2:3" ht="31.5" x14ac:dyDescent="0.3">
      <c r="B37" s="42" t="s">
        <v>296</v>
      </c>
      <c r="C37" s="40" t="s">
        <v>323</v>
      </c>
    </row>
    <row r="38" spans="2:3" ht="31.5" x14ac:dyDescent="0.3">
      <c r="B38" s="42" t="s">
        <v>30</v>
      </c>
      <c r="C38" s="40" t="s">
        <v>324</v>
      </c>
    </row>
    <row r="39" spans="2:3" ht="31.5" x14ac:dyDescent="0.3">
      <c r="B39" s="42" t="s">
        <v>31</v>
      </c>
      <c r="C39" s="40" t="s">
        <v>325</v>
      </c>
    </row>
    <row r="40" spans="2:3" ht="31.5" x14ac:dyDescent="0.3">
      <c r="B40" s="42" t="s">
        <v>32</v>
      </c>
      <c r="C40" s="40" t="s">
        <v>326</v>
      </c>
    </row>
    <row r="41" spans="2:3" ht="31.5" x14ac:dyDescent="0.3">
      <c r="B41" s="42" t="s">
        <v>33</v>
      </c>
      <c r="C41" s="40" t="s">
        <v>327</v>
      </c>
    </row>
    <row r="42" spans="2:3" x14ac:dyDescent="0.3">
      <c r="B42" s="43" t="s">
        <v>389</v>
      </c>
      <c r="C42" s="41" t="s">
        <v>395</v>
      </c>
    </row>
    <row r="43" spans="2:3" x14ac:dyDescent="0.3">
      <c r="B43" s="43" t="s">
        <v>390</v>
      </c>
      <c r="C43" s="40" t="s">
        <v>396</v>
      </c>
    </row>
    <row r="44" spans="2:3" ht="31.5" x14ac:dyDescent="0.3">
      <c r="B44" s="43" t="s">
        <v>391</v>
      </c>
      <c r="C44" s="40" t="s">
        <v>397</v>
      </c>
    </row>
    <row r="45" spans="2:3" ht="31.5" x14ac:dyDescent="0.3">
      <c r="B45" s="43" t="s">
        <v>391</v>
      </c>
      <c r="C45" s="41" t="s">
        <v>398</v>
      </c>
    </row>
    <row r="46" spans="2:3" ht="47.25" x14ac:dyDescent="0.3">
      <c r="B46" s="39" t="s">
        <v>34</v>
      </c>
      <c r="C46" s="40" t="s">
        <v>399</v>
      </c>
    </row>
    <row r="47" spans="2:3" x14ac:dyDescent="0.3">
      <c r="B47" s="39" t="s">
        <v>35</v>
      </c>
      <c r="C47" s="40" t="s">
        <v>329</v>
      </c>
    </row>
    <row r="49" spans="2:3" ht="30" customHeight="1" x14ac:dyDescent="0.3">
      <c r="B49" s="82" t="s">
        <v>371</v>
      </c>
      <c r="C49" s="82"/>
    </row>
    <row r="57" spans="2:3" x14ac:dyDescent="0.3">
      <c r="B57" s="83" t="s">
        <v>370</v>
      </c>
      <c r="C57" s="83"/>
    </row>
    <row r="59" spans="2:3" ht="28.5" customHeight="1" x14ac:dyDescent="0.3">
      <c r="B59" s="82" t="s">
        <v>375</v>
      </c>
      <c r="C59" s="82"/>
    </row>
  </sheetData>
  <mergeCells count="4">
    <mergeCell ref="A2:B5"/>
    <mergeCell ref="B49:C49"/>
    <mergeCell ref="B57:C57"/>
    <mergeCell ref="B59:C5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1"/>
  <sheetViews>
    <sheetView showGridLines="0" zoomScale="80" zoomScaleNormal="80" workbookViewId="0">
      <selection activeCell="AK13" sqref="AK13"/>
    </sheetView>
  </sheetViews>
  <sheetFormatPr baseColWidth="10" defaultRowHeight="16.5" x14ac:dyDescent="0.3"/>
  <cols>
    <col min="1" max="1" width="9.7109375" style="6" customWidth="1"/>
    <col min="2" max="2" width="13.7109375" style="24" customWidth="1"/>
    <col min="3" max="3" width="32.7109375" style="6" customWidth="1"/>
    <col min="4" max="4" width="27.28515625" style="6" customWidth="1"/>
    <col min="5" max="6" width="25.140625" style="54" customWidth="1"/>
    <col min="7" max="7" width="15" style="6" customWidth="1"/>
    <col min="8" max="8" width="20.85546875" style="14" customWidth="1"/>
    <col min="9" max="11" width="18.85546875" style="14" customWidth="1"/>
    <col min="12" max="12" width="19.5703125" style="14" customWidth="1"/>
    <col min="13" max="13" width="24.85546875" style="14" customWidth="1"/>
    <col min="14" max="14" width="19" style="14" customWidth="1"/>
    <col min="15" max="15" width="17.42578125" style="14" customWidth="1"/>
    <col min="16" max="16" width="20.28515625" style="14" customWidth="1"/>
    <col min="17" max="17" width="16.5703125" style="14" customWidth="1"/>
    <col min="18" max="18" width="18" style="14" customWidth="1"/>
    <col min="19" max="19" width="22.7109375" style="14" customWidth="1"/>
    <col min="20" max="20" width="19.5703125" style="14" customWidth="1"/>
    <col min="21" max="21" width="15.85546875" style="14" customWidth="1"/>
    <col min="22" max="22" width="16.28515625" style="14" customWidth="1"/>
    <col min="23" max="23" width="23.42578125" style="14" customWidth="1"/>
    <col min="24" max="24" width="14.140625" style="14" customWidth="1"/>
    <col min="25" max="26" width="20.140625" style="14" customWidth="1"/>
    <col min="27" max="27" width="22.85546875" style="14" customWidth="1"/>
    <col min="28" max="29" width="16.7109375" style="14" customWidth="1"/>
    <col min="30" max="30" width="16.7109375" style="33" customWidth="1"/>
    <col min="31" max="32" width="16.7109375" style="32" customWidth="1"/>
    <col min="33" max="33" width="14.5703125" style="32" customWidth="1"/>
    <col min="34" max="38" width="19" style="14" customWidth="1"/>
    <col min="39" max="39" width="28" style="14" customWidth="1"/>
    <col min="40" max="40" width="26.42578125" style="14" customWidth="1"/>
    <col min="41" max="16384" width="11.42578125" style="6"/>
  </cols>
  <sheetData>
    <row r="1" spans="1:40" x14ac:dyDescent="0.3">
      <c r="A1" s="62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84"/>
    </row>
    <row r="2" spans="1:40" ht="25.5" x14ac:dyDescent="0.3">
      <c r="A2" s="74"/>
      <c r="B2" s="74"/>
      <c r="C2" s="75" t="s">
        <v>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</row>
    <row r="3" spans="1:40" ht="25.5" x14ac:dyDescent="0.3">
      <c r="A3" s="74"/>
      <c r="B3" s="74"/>
      <c r="C3" s="75" t="s">
        <v>1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</row>
    <row r="4" spans="1:40" x14ac:dyDescent="0.3">
      <c r="A4" s="74"/>
      <c r="B4" s="74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</row>
    <row r="5" spans="1:40" ht="25.5" x14ac:dyDescent="0.3">
      <c r="A5" s="74"/>
      <c r="B5" s="74"/>
      <c r="C5" s="75" t="s">
        <v>298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</row>
    <row r="6" spans="1:40" x14ac:dyDescent="0.3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</row>
    <row r="7" spans="1:40" s="10" customFormat="1" ht="18.75" customHeight="1" x14ac:dyDescent="0.3">
      <c r="A7" s="66" t="s">
        <v>2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</row>
    <row r="8" spans="1:40" x14ac:dyDescent="0.3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</row>
    <row r="9" spans="1:40" x14ac:dyDescent="0.3">
      <c r="E9" s="6"/>
      <c r="F9" s="6"/>
      <c r="AD9" s="14"/>
      <c r="AE9" s="14"/>
      <c r="AF9" s="14"/>
      <c r="AG9" s="14"/>
    </row>
    <row r="10" spans="1:40" s="15" customFormat="1" ht="33" customHeight="1" x14ac:dyDescent="0.25">
      <c r="A10" s="72" t="s">
        <v>3</v>
      </c>
      <c r="B10" s="72"/>
      <c r="C10" s="72"/>
      <c r="D10" s="72"/>
      <c r="E10" s="72"/>
      <c r="F10" s="72"/>
      <c r="G10" s="72"/>
      <c r="H10" s="73" t="s">
        <v>4</v>
      </c>
      <c r="I10" s="73"/>
      <c r="J10" s="73"/>
      <c r="K10" s="73"/>
      <c r="L10" s="76" t="s">
        <v>5</v>
      </c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1" t="s">
        <v>388</v>
      </c>
      <c r="AC10" s="71"/>
      <c r="AD10" s="71"/>
      <c r="AE10" s="71"/>
      <c r="AF10" s="71"/>
      <c r="AG10" s="68" t="s">
        <v>6</v>
      </c>
      <c r="AH10" s="69"/>
      <c r="AI10" s="69"/>
      <c r="AJ10" s="69"/>
      <c r="AK10" s="69"/>
      <c r="AL10" s="69"/>
      <c r="AM10" s="69"/>
      <c r="AN10" s="70"/>
    </row>
    <row r="11" spans="1:40" ht="82.5" x14ac:dyDescent="0.3">
      <c r="A11" s="16" t="s">
        <v>226</v>
      </c>
      <c r="B11" s="16" t="s">
        <v>7</v>
      </c>
      <c r="C11" s="16" t="s">
        <v>8</v>
      </c>
      <c r="D11" s="16" t="s">
        <v>9</v>
      </c>
      <c r="E11" s="16" t="s">
        <v>379</v>
      </c>
      <c r="F11" s="16" t="s">
        <v>403</v>
      </c>
      <c r="G11" s="16" t="s">
        <v>376</v>
      </c>
      <c r="H11" s="17" t="s">
        <v>10</v>
      </c>
      <c r="I11" s="17" t="s">
        <v>11</v>
      </c>
      <c r="J11" s="17" t="s">
        <v>12</v>
      </c>
      <c r="K11" s="17" t="s">
        <v>13</v>
      </c>
      <c r="L11" s="18" t="s">
        <v>14</v>
      </c>
      <c r="M11" s="18" t="s">
        <v>15</v>
      </c>
      <c r="N11" s="18" t="s">
        <v>16</v>
      </c>
      <c r="O11" s="18" t="s">
        <v>17</v>
      </c>
      <c r="P11" s="18" t="s">
        <v>297</v>
      </c>
      <c r="Q11" s="19" t="s">
        <v>18</v>
      </c>
      <c r="R11" s="19" t="s">
        <v>19</v>
      </c>
      <c r="S11" s="18" t="s">
        <v>225</v>
      </c>
      <c r="T11" s="18" t="s">
        <v>23</v>
      </c>
      <c r="U11" s="18" t="s">
        <v>21</v>
      </c>
      <c r="V11" s="18" t="s">
        <v>22</v>
      </c>
      <c r="W11" s="18" t="s">
        <v>24</v>
      </c>
      <c r="X11" s="18" t="s">
        <v>25</v>
      </c>
      <c r="Y11" s="18" t="s">
        <v>27</v>
      </c>
      <c r="Z11" s="18" t="s">
        <v>20</v>
      </c>
      <c r="AA11" s="18" t="s">
        <v>26</v>
      </c>
      <c r="AB11" s="20" t="s">
        <v>28</v>
      </c>
      <c r="AC11" s="20" t="s">
        <v>29</v>
      </c>
      <c r="AD11" s="21" t="s">
        <v>296</v>
      </c>
      <c r="AE11" s="20" t="s">
        <v>30</v>
      </c>
      <c r="AF11" s="20" t="s">
        <v>31</v>
      </c>
      <c r="AG11" s="22" t="s">
        <v>32</v>
      </c>
      <c r="AH11" s="22" t="s">
        <v>401</v>
      </c>
      <c r="AI11" s="22" t="s">
        <v>404</v>
      </c>
      <c r="AJ11" s="22" t="s">
        <v>390</v>
      </c>
      <c r="AK11" s="22" t="s">
        <v>391</v>
      </c>
      <c r="AL11" s="22" t="s">
        <v>392</v>
      </c>
      <c r="AM11" s="22" t="s">
        <v>34</v>
      </c>
      <c r="AN11" s="22" t="s">
        <v>35</v>
      </c>
    </row>
    <row r="12" spans="1:40" s="51" customFormat="1" ht="115.5" x14ac:dyDescent="0.3">
      <c r="A12" s="31">
        <v>1</v>
      </c>
      <c r="B12" s="28" t="s">
        <v>36</v>
      </c>
      <c r="C12" s="29" t="s">
        <v>37</v>
      </c>
      <c r="D12" s="30">
        <v>3523</v>
      </c>
      <c r="E12" s="30" t="s">
        <v>380</v>
      </c>
      <c r="F12" s="61" t="s">
        <v>339</v>
      </c>
      <c r="G12" s="30" t="s">
        <v>352</v>
      </c>
      <c r="H12" s="30" t="s">
        <v>351</v>
      </c>
      <c r="I12" s="30" t="s">
        <v>352</v>
      </c>
      <c r="J12" s="44" t="s">
        <v>353</v>
      </c>
      <c r="K12" s="30">
        <v>314578965</v>
      </c>
      <c r="L12" s="27" t="s">
        <v>373</v>
      </c>
      <c r="M12" s="27" t="s">
        <v>335</v>
      </c>
      <c r="N12" s="23" t="s">
        <v>336</v>
      </c>
      <c r="O12" s="23" t="s">
        <v>337</v>
      </c>
      <c r="P12" s="30" t="s">
        <v>339</v>
      </c>
      <c r="Q12" s="30" t="s">
        <v>338</v>
      </c>
      <c r="R12" s="30" t="s">
        <v>340</v>
      </c>
      <c r="S12" s="30" t="s">
        <v>341</v>
      </c>
      <c r="T12" s="30" t="s">
        <v>345</v>
      </c>
      <c r="U12" s="30" t="s">
        <v>343</v>
      </c>
      <c r="V12" s="30" t="s">
        <v>344</v>
      </c>
      <c r="W12" s="30" t="s">
        <v>346</v>
      </c>
      <c r="X12" s="45">
        <v>43338</v>
      </c>
      <c r="Y12" s="30" t="s">
        <v>347</v>
      </c>
      <c r="Z12" s="23" t="s">
        <v>342</v>
      </c>
      <c r="AA12" s="29" t="s">
        <v>368</v>
      </c>
      <c r="AB12" s="30" t="s">
        <v>348</v>
      </c>
      <c r="AC12" s="30" t="s">
        <v>349</v>
      </c>
      <c r="AD12" s="30" t="s">
        <v>349</v>
      </c>
      <c r="AE12" s="30" t="s">
        <v>349</v>
      </c>
      <c r="AF12" s="30" t="s">
        <v>349</v>
      </c>
      <c r="AG12" s="46">
        <v>1000</v>
      </c>
      <c r="AH12" s="57">
        <f>+AG12*19%</f>
        <v>190</v>
      </c>
      <c r="AI12" s="57">
        <f>+AH12+AG12</f>
        <v>1190</v>
      </c>
      <c r="AJ12" s="57">
        <f>+AI12*D12</f>
        <v>4192370</v>
      </c>
      <c r="AK12" s="55">
        <v>0.08</v>
      </c>
      <c r="AL12" s="55">
        <v>0.05</v>
      </c>
      <c r="AM12" s="30" t="s">
        <v>350</v>
      </c>
      <c r="AN12" s="23"/>
    </row>
    <row r="13" spans="1:40" s="51" customFormat="1" ht="82.5" x14ac:dyDescent="0.3">
      <c r="A13" s="31">
        <v>2</v>
      </c>
      <c r="B13" s="28" t="s">
        <v>47</v>
      </c>
      <c r="C13" s="29" t="s">
        <v>48</v>
      </c>
      <c r="D13" s="30">
        <v>10</v>
      </c>
      <c r="E13" s="30" t="s">
        <v>393</v>
      </c>
      <c r="F13" s="61" t="s">
        <v>339</v>
      </c>
      <c r="G13" s="30" t="s">
        <v>352</v>
      </c>
      <c r="H13" s="30" t="s">
        <v>351</v>
      </c>
      <c r="I13" s="30" t="s">
        <v>352</v>
      </c>
      <c r="J13" s="44" t="s">
        <v>353</v>
      </c>
      <c r="K13" s="30">
        <v>314578965</v>
      </c>
      <c r="L13" s="27" t="s">
        <v>374</v>
      </c>
      <c r="M13" s="27" t="s">
        <v>354</v>
      </c>
      <c r="N13" s="23" t="s">
        <v>355</v>
      </c>
      <c r="O13" s="23" t="s">
        <v>337</v>
      </c>
      <c r="P13" s="30" t="s">
        <v>356</v>
      </c>
      <c r="Q13" s="23" t="s">
        <v>357</v>
      </c>
      <c r="R13" s="30" t="s">
        <v>358</v>
      </c>
      <c r="S13" s="30" t="s">
        <v>359</v>
      </c>
      <c r="T13" s="30" t="s">
        <v>363</v>
      </c>
      <c r="U13" s="30" t="s">
        <v>361</v>
      </c>
      <c r="V13" s="30" t="s">
        <v>362</v>
      </c>
      <c r="W13" s="30" t="s">
        <v>364</v>
      </c>
      <c r="X13" s="45">
        <v>44958</v>
      </c>
      <c r="Y13" s="30" t="s">
        <v>365</v>
      </c>
      <c r="Z13" s="23" t="s">
        <v>360</v>
      </c>
      <c r="AA13" s="29" t="s">
        <v>369</v>
      </c>
      <c r="AB13" s="30" t="s">
        <v>367</v>
      </c>
      <c r="AC13" s="30" t="s">
        <v>366</v>
      </c>
      <c r="AD13" s="52">
        <v>44412</v>
      </c>
      <c r="AE13" s="52">
        <v>1462839.2000000002</v>
      </c>
      <c r="AF13" s="52">
        <v>2925678.4000000004</v>
      </c>
      <c r="AG13" s="46">
        <v>2000</v>
      </c>
      <c r="AH13" s="57">
        <f>+AG13*0%</f>
        <v>0</v>
      </c>
      <c r="AI13" s="57">
        <f>+AH13+AG13</f>
        <v>2000</v>
      </c>
      <c r="AJ13" s="57">
        <f>+AI13*D13</f>
        <v>20000</v>
      </c>
      <c r="AK13" s="55">
        <v>0.08</v>
      </c>
      <c r="AL13" s="55">
        <v>0.06</v>
      </c>
      <c r="AM13" s="30" t="s">
        <v>350</v>
      </c>
      <c r="AN13" s="23"/>
    </row>
    <row r="14" spans="1:40" x14ac:dyDescent="0.3">
      <c r="B14" s="6"/>
    </row>
    <row r="15" spans="1:40" x14ac:dyDescent="0.3">
      <c r="B15" s="6"/>
    </row>
    <row r="16" spans="1:40" x14ac:dyDescent="0.3">
      <c r="B16" s="6"/>
    </row>
    <row r="17" spans="2:2" x14ac:dyDescent="0.3">
      <c r="B17" s="6"/>
    </row>
    <row r="18" spans="2:2" x14ac:dyDescent="0.3">
      <c r="B18" s="6"/>
    </row>
    <row r="19" spans="2:2" x14ac:dyDescent="0.3">
      <c r="B19" s="6"/>
    </row>
    <row r="20" spans="2:2" x14ac:dyDescent="0.3">
      <c r="B20" s="6"/>
    </row>
    <row r="21" spans="2:2" x14ac:dyDescent="0.3">
      <c r="B21" s="6"/>
    </row>
    <row r="22" spans="2:2" x14ac:dyDescent="0.3">
      <c r="B22" s="6"/>
    </row>
    <row r="23" spans="2:2" x14ac:dyDescent="0.3">
      <c r="B23" s="6"/>
    </row>
    <row r="24" spans="2:2" x14ac:dyDescent="0.3">
      <c r="B24" s="6"/>
    </row>
    <row r="25" spans="2:2" x14ac:dyDescent="0.3">
      <c r="B25" s="6"/>
    </row>
    <row r="26" spans="2:2" x14ac:dyDescent="0.3">
      <c r="B26" s="6"/>
    </row>
    <row r="27" spans="2:2" x14ac:dyDescent="0.3">
      <c r="B27" s="6"/>
    </row>
    <row r="28" spans="2:2" x14ac:dyDescent="0.3">
      <c r="B28" s="6"/>
    </row>
    <row r="29" spans="2:2" x14ac:dyDescent="0.3">
      <c r="B29" s="6"/>
    </row>
    <row r="30" spans="2:2" x14ac:dyDescent="0.3">
      <c r="B30" s="6"/>
    </row>
    <row r="31" spans="2:2" x14ac:dyDescent="0.3">
      <c r="B31" s="6"/>
    </row>
    <row r="32" spans="2:2" x14ac:dyDescent="0.3">
      <c r="B32" s="6"/>
    </row>
    <row r="33" spans="2:2" x14ac:dyDescent="0.3">
      <c r="B33" s="6"/>
    </row>
    <row r="34" spans="2:2" x14ac:dyDescent="0.3">
      <c r="B34" s="6"/>
    </row>
    <row r="35" spans="2:2" x14ac:dyDescent="0.3">
      <c r="B35" s="6"/>
    </row>
    <row r="36" spans="2:2" x14ac:dyDescent="0.3">
      <c r="B36" s="6"/>
    </row>
    <row r="37" spans="2:2" x14ac:dyDescent="0.3">
      <c r="B37" s="6"/>
    </row>
    <row r="38" spans="2:2" x14ac:dyDescent="0.3">
      <c r="B38" s="6"/>
    </row>
    <row r="39" spans="2:2" x14ac:dyDescent="0.3">
      <c r="B39" s="6"/>
    </row>
    <row r="40" spans="2:2" x14ac:dyDescent="0.3">
      <c r="B40" s="6"/>
    </row>
    <row r="41" spans="2:2" x14ac:dyDescent="0.3">
      <c r="B41" s="6"/>
    </row>
    <row r="42" spans="2:2" x14ac:dyDescent="0.3">
      <c r="B42" s="6"/>
    </row>
    <row r="43" spans="2:2" x14ac:dyDescent="0.3">
      <c r="B43" s="6"/>
    </row>
    <row r="44" spans="2:2" x14ac:dyDescent="0.3">
      <c r="B44" s="6"/>
    </row>
    <row r="45" spans="2:2" x14ac:dyDescent="0.3">
      <c r="B45" s="6"/>
    </row>
    <row r="46" spans="2:2" x14ac:dyDescent="0.3">
      <c r="B46" s="6"/>
    </row>
    <row r="47" spans="2:2" x14ac:dyDescent="0.3">
      <c r="B47" s="6"/>
    </row>
    <row r="48" spans="2:2" x14ac:dyDescent="0.3">
      <c r="B48" s="6"/>
    </row>
    <row r="49" spans="2:2" x14ac:dyDescent="0.3">
      <c r="B49" s="6"/>
    </row>
    <row r="50" spans="2:2" x14ac:dyDescent="0.3">
      <c r="B50" s="6"/>
    </row>
    <row r="51" spans="2:2" x14ac:dyDescent="0.3">
      <c r="B51" s="6"/>
    </row>
    <row r="52" spans="2:2" x14ac:dyDescent="0.3">
      <c r="B52" s="6"/>
    </row>
    <row r="53" spans="2:2" x14ac:dyDescent="0.3">
      <c r="B53" s="6"/>
    </row>
    <row r="54" spans="2:2" x14ac:dyDescent="0.3">
      <c r="B54" s="6"/>
    </row>
    <row r="55" spans="2:2" x14ac:dyDescent="0.3">
      <c r="B55" s="6"/>
    </row>
    <row r="56" spans="2:2" x14ac:dyDescent="0.3">
      <c r="B56" s="6"/>
    </row>
    <row r="57" spans="2:2" x14ac:dyDescent="0.3">
      <c r="B57" s="6"/>
    </row>
    <row r="58" spans="2:2" x14ac:dyDescent="0.3">
      <c r="B58" s="6"/>
    </row>
    <row r="59" spans="2:2" x14ac:dyDescent="0.3">
      <c r="B59" s="6"/>
    </row>
    <row r="60" spans="2:2" x14ac:dyDescent="0.3">
      <c r="B60" s="6"/>
    </row>
    <row r="61" spans="2:2" x14ac:dyDescent="0.3">
      <c r="B61" s="6"/>
    </row>
    <row r="62" spans="2:2" x14ac:dyDescent="0.3">
      <c r="B62" s="6"/>
    </row>
    <row r="63" spans="2:2" x14ac:dyDescent="0.3">
      <c r="B63" s="6"/>
    </row>
    <row r="64" spans="2:2" x14ac:dyDescent="0.3">
      <c r="B64" s="6"/>
    </row>
    <row r="65" spans="2:2" x14ac:dyDescent="0.3">
      <c r="B65" s="6"/>
    </row>
    <row r="66" spans="2:2" x14ac:dyDescent="0.3">
      <c r="B66" s="6"/>
    </row>
    <row r="67" spans="2:2" x14ac:dyDescent="0.3">
      <c r="B67" s="6"/>
    </row>
    <row r="68" spans="2:2" x14ac:dyDescent="0.3">
      <c r="B68" s="6"/>
    </row>
    <row r="69" spans="2:2" x14ac:dyDescent="0.3">
      <c r="B69" s="6"/>
    </row>
    <row r="70" spans="2:2" x14ac:dyDescent="0.3">
      <c r="B70" s="6"/>
    </row>
    <row r="71" spans="2:2" x14ac:dyDescent="0.3">
      <c r="B71" s="6"/>
    </row>
    <row r="72" spans="2:2" x14ac:dyDescent="0.3">
      <c r="B72" s="6"/>
    </row>
    <row r="73" spans="2:2" x14ac:dyDescent="0.3">
      <c r="B73" s="6"/>
    </row>
    <row r="74" spans="2:2" x14ac:dyDescent="0.3">
      <c r="B74" s="6"/>
    </row>
    <row r="75" spans="2:2" x14ac:dyDescent="0.3">
      <c r="B75" s="6"/>
    </row>
    <row r="76" spans="2:2" x14ac:dyDescent="0.3">
      <c r="B76" s="6"/>
    </row>
    <row r="77" spans="2:2" x14ac:dyDescent="0.3">
      <c r="B77" s="6"/>
    </row>
    <row r="78" spans="2:2" x14ac:dyDescent="0.3">
      <c r="B78" s="6"/>
    </row>
    <row r="79" spans="2:2" x14ac:dyDescent="0.3">
      <c r="B79" s="6"/>
    </row>
    <row r="80" spans="2:2" x14ac:dyDescent="0.3">
      <c r="B80" s="6"/>
    </row>
    <row r="81" spans="2:2" x14ac:dyDescent="0.3">
      <c r="B81" s="6"/>
    </row>
  </sheetData>
  <autoFilter ref="A11:AN13"/>
  <mergeCells count="13">
    <mergeCell ref="A6:AN6"/>
    <mergeCell ref="A7:AN8"/>
    <mergeCell ref="A10:G10"/>
    <mergeCell ref="H10:K10"/>
    <mergeCell ref="L10:AA10"/>
    <mergeCell ref="AB10:AF10"/>
    <mergeCell ref="AG10:AN10"/>
    <mergeCell ref="A1:AN1"/>
    <mergeCell ref="A2:B5"/>
    <mergeCell ref="C2:AN2"/>
    <mergeCell ref="C3:AN3"/>
    <mergeCell ref="C4:AN4"/>
    <mergeCell ref="C5:AN5"/>
  </mergeCells>
  <conditionalFormatting sqref="B82:B1048576 B10:B11">
    <cfRule type="duplicateValues" dxfId="3" priority="4"/>
  </conditionalFormatting>
  <conditionalFormatting sqref="B82:B1048576">
    <cfRule type="duplicateValues" dxfId="2" priority="3"/>
  </conditionalFormatting>
  <conditionalFormatting sqref="B13">
    <cfRule type="duplicateValues" dxfId="1" priority="1"/>
  </conditionalFormatting>
  <conditionalFormatting sqref="B12"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Ficha Oncologicos</vt:lpstr>
      <vt:lpstr>Instruccion Diligenciamiento</vt:lpstr>
      <vt:lpstr>Ejemplo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Alfonso Quitiaquez Quitiaquez</dc:creator>
  <cp:lastModifiedBy>Aura Enit Ahumada Parraga</cp:lastModifiedBy>
  <dcterms:created xsi:type="dcterms:W3CDTF">2022-02-24T21:46:26Z</dcterms:created>
  <dcterms:modified xsi:type="dcterms:W3CDTF">2022-03-16T19:10:31Z</dcterms:modified>
</cp:coreProperties>
</file>