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.13\22. Juridica\CONTRATOS NUMERADOS\2023\SERVICIO REPARACIÓN LOCATIVAS\"/>
    </mc:Choice>
  </mc:AlternateContent>
  <bookViews>
    <workbookView xWindow="0" yWindow="0" windowWidth="16815" windowHeight="6930" activeTab="2"/>
  </bookViews>
  <sheets>
    <sheet name="POCETAS Y CUARTOS DE ASEO" sheetId="2" r:id="rId1"/>
    <sheet name="MANTENIMIENTO DE HABITACIONES" sheetId="1" r:id="rId2"/>
    <sheet name="PASILLOS " sheetId="3" r:id="rId3"/>
  </sheets>
  <definedNames>
    <definedName name="_xlnm._FilterDatabase" localSheetId="0" hidden="1">'POCETAS Y CUARTOS DE ASEO'!$A$11:$J$12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2" l="1"/>
  <c r="H72" i="2" s="1"/>
  <c r="I72" i="2" s="1"/>
  <c r="G13" i="3"/>
  <c r="H13" i="3" s="1"/>
  <c r="I13" i="3" s="1"/>
  <c r="F24" i="1"/>
  <c r="F23" i="1"/>
  <c r="F22" i="1"/>
  <c r="F21" i="1"/>
  <c r="F20" i="1"/>
  <c r="F19" i="1"/>
  <c r="F18" i="1"/>
  <c r="F15" i="1"/>
  <c r="F17" i="1"/>
  <c r="F14" i="1"/>
  <c r="F13" i="1"/>
  <c r="F12" i="1"/>
  <c r="G12" i="3" l="1"/>
  <c r="H12" i="3" s="1"/>
  <c r="I12" i="3" s="1"/>
  <c r="F6" i="3"/>
  <c r="G70" i="2"/>
  <c r="H70" i="2" s="1"/>
  <c r="I70" i="2" s="1"/>
  <c r="G69" i="2"/>
  <c r="H69" i="2" s="1"/>
  <c r="I69" i="2" s="1"/>
  <c r="G68" i="2"/>
  <c r="H68" i="2" s="1"/>
  <c r="I68" i="2" s="1"/>
  <c r="G67" i="2"/>
  <c r="H67" i="2" s="1"/>
  <c r="I67" i="2" s="1"/>
  <c r="G65" i="2"/>
  <c r="H65" i="2" s="1"/>
  <c r="I65" i="2" s="1"/>
  <c r="G64" i="2"/>
  <c r="H64" i="2" s="1"/>
  <c r="I64" i="2" s="1"/>
  <c r="G63" i="2"/>
  <c r="H63" i="2" s="1"/>
  <c r="I63" i="2" s="1"/>
  <c r="G62" i="2"/>
  <c r="H62" i="2" s="1"/>
  <c r="I62" i="2" s="1"/>
  <c r="G60" i="2"/>
  <c r="H60" i="2" s="1"/>
  <c r="I60" i="2" s="1"/>
  <c r="G59" i="2"/>
  <c r="H59" i="2" s="1"/>
  <c r="I59" i="2" s="1"/>
  <c r="G58" i="2"/>
  <c r="H58" i="2" s="1"/>
  <c r="I58" i="2" s="1"/>
  <c r="G57" i="2"/>
  <c r="H57" i="2" s="1"/>
  <c r="I57" i="2" s="1"/>
  <c r="G56" i="2"/>
  <c r="H56" i="2" s="1"/>
  <c r="I56" i="2" s="1"/>
  <c r="G55" i="2"/>
  <c r="H55" i="2" s="1"/>
  <c r="I55" i="2" s="1"/>
  <c r="G54" i="2"/>
  <c r="H54" i="2" s="1"/>
  <c r="I54" i="2" s="1"/>
  <c r="G53" i="2"/>
  <c r="H53" i="2" s="1"/>
  <c r="I53" i="2" s="1"/>
  <c r="G51" i="2"/>
  <c r="H51" i="2" s="1"/>
  <c r="I51" i="2" s="1"/>
  <c r="G49" i="2"/>
  <c r="H49" i="2" s="1"/>
  <c r="I49" i="2" s="1"/>
  <c r="G47" i="2"/>
  <c r="H47" i="2" s="1"/>
  <c r="I47" i="2" s="1"/>
  <c r="G46" i="2"/>
  <c r="H46" i="2" s="1"/>
  <c r="I46" i="2" s="1"/>
  <c r="G44" i="2"/>
  <c r="H44" i="2" s="1"/>
  <c r="I44" i="2" s="1"/>
  <c r="G43" i="2"/>
  <c r="H43" i="2" s="1"/>
  <c r="I43" i="2" s="1"/>
  <c r="G42" i="2"/>
  <c r="H42" i="2" s="1"/>
  <c r="I42" i="2" s="1"/>
  <c r="G41" i="2"/>
  <c r="H41" i="2" s="1"/>
  <c r="I41" i="2" s="1"/>
  <c r="G40" i="2"/>
  <c r="H40" i="2" s="1"/>
  <c r="I40" i="2" s="1"/>
  <c r="G38" i="2"/>
  <c r="H38" i="2" s="1"/>
  <c r="I38" i="2" s="1"/>
  <c r="G37" i="2"/>
  <c r="H37" i="2" s="1"/>
  <c r="I37" i="2" s="1"/>
  <c r="G36" i="2"/>
  <c r="H36" i="2" s="1"/>
  <c r="I36" i="2" s="1"/>
  <c r="G35" i="2"/>
  <c r="H35" i="2" s="1"/>
  <c r="I35" i="2" s="1"/>
  <c r="G34" i="2"/>
  <c r="H34" i="2" s="1"/>
  <c r="I34" i="2" s="1"/>
  <c r="G32" i="2"/>
  <c r="H32" i="2" s="1"/>
  <c r="I32" i="2" s="1"/>
  <c r="G30" i="2"/>
  <c r="H30" i="2" s="1"/>
  <c r="I30" i="2" s="1"/>
  <c r="G29" i="2"/>
  <c r="H29" i="2" s="1"/>
  <c r="I29" i="2" s="1"/>
  <c r="G27" i="2"/>
  <c r="H27" i="2" s="1"/>
  <c r="I27" i="2" s="1"/>
  <c r="G26" i="2"/>
  <c r="H26" i="2" s="1"/>
  <c r="I26" i="2" s="1"/>
  <c r="G24" i="2"/>
  <c r="H24" i="2" s="1"/>
  <c r="I24" i="2" s="1"/>
  <c r="G22" i="2"/>
  <c r="H22" i="2" s="1"/>
  <c r="I22" i="2" s="1"/>
  <c r="G21" i="2"/>
  <c r="H21" i="2" s="1"/>
  <c r="I21" i="2" s="1"/>
  <c r="G20" i="2"/>
  <c r="H20" i="2" s="1"/>
  <c r="I20" i="2" s="1"/>
  <c r="G19" i="2"/>
  <c r="H19" i="2" s="1"/>
  <c r="I19" i="2" s="1"/>
  <c r="G18" i="2"/>
  <c r="H18" i="2" s="1"/>
  <c r="I18" i="2" s="1"/>
  <c r="G17" i="2"/>
  <c r="H17" i="2" s="1"/>
  <c r="I17" i="2" s="1"/>
  <c r="G16" i="2"/>
  <c r="H16" i="2" s="1"/>
  <c r="I16" i="2" s="1"/>
  <c r="G15" i="2"/>
  <c r="H15" i="2" s="1"/>
  <c r="I15" i="2" s="1"/>
  <c r="G14" i="2"/>
  <c r="H14" i="2" s="1"/>
  <c r="I14" i="2" s="1"/>
  <c r="G13" i="2"/>
  <c r="H13" i="2" s="1"/>
  <c r="I13" i="2" s="1"/>
  <c r="F6" i="2"/>
  <c r="I12" i="1" l="1"/>
  <c r="J12" i="1" s="1"/>
  <c r="K12" i="1" s="1"/>
  <c r="H6" i="1" l="1"/>
</calcChain>
</file>

<file path=xl/sharedStrings.xml><?xml version="1.0" encoding="utf-8"?>
<sst xmlns="http://schemas.openxmlformats.org/spreadsheetml/2006/main" count="310" uniqueCount="190">
  <si>
    <r>
      <t xml:space="preserve">INVITACIÓN A COTIZAR
</t>
    </r>
    <r>
      <rPr>
        <sz val="12"/>
        <rFont val="Century Gothic"/>
        <family val="2"/>
      </rPr>
      <t>HOSPITAL UNIVERSITARIO NACIONAL
NIT. 900.578.105-0</t>
    </r>
  </si>
  <si>
    <t>FECHA DE SOLICITUD:</t>
  </si>
  <si>
    <t>EST-001-2023</t>
  </si>
  <si>
    <t>Item</t>
  </si>
  <si>
    <t>CARACTERÍSTICAS TÉCNICAS DEL ELEMENTO</t>
  </si>
  <si>
    <t>CANT</t>
  </si>
  <si>
    <t>VALOR UNITARIO</t>
  </si>
  <si>
    <t>IVA</t>
  </si>
  <si>
    <t>VALOR UNITARIO IVA INCLUIDO</t>
  </si>
  <si>
    <t>VALOR TOTAL</t>
  </si>
  <si>
    <t>OBSERVACIONES DEL PROVEEDOR</t>
  </si>
  <si>
    <t>TOTAL</t>
  </si>
  <si>
    <t>EMPRESA / OFERENTE:</t>
  </si>
  <si>
    <t>NIT:</t>
  </si>
  <si>
    <t>PERSONA ENCARGADA DE COTIZAR:</t>
  </si>
  <si>
    <t>NUMERO DE CONTACTO :</t>
  </si>
  <si>
    <t>EST-003-2023</t>
  </si>
  <si>
    <t>BAÑOS</t>
  </si>
  <si>
    <t>Muro en etherboard cara doble de 12 mm , estructura con perfileria en acero galvanizado, refuerzos en vanos para instalación de puertas, remates en lineales, y elementos varios). Se entrega totalmente masillado y lijado, superficie lista para aplicar pintura.</t>
  </si>
  <si>
    <t>UND
MEDIDA</t>
  </si>
  <si>
    <t>M2</t>
  </si>
  <si>
    <t>UND</t>
  </si>
  <si>
    <t>ML</t>
  </si>
  <si>
    <t>OBJETO:</t>
  </si>
  <si>
    <t>Sellar dilataciones, uniones y espacios con silicona de toda la habitacion, marcos, tomas, ventanas, superficies de ventanas, lamparas, rejillas</t>
  </si>
  <si>
    <t>Cambio de superboard de lamina de cabecera cama (1.40m x 0.70m)</t>
  </si>
  <si>
    <t>Suministro e instalación de lavamanos de pedal + pedal, griferia cuello cisne</t>
  </si>
  <si>
    <t>Und
Medida</t>
  </si>
  <si>
    <t>Regatas en piso, cualquier material, para tuberías. Incluye resane.</t>
  </si>
  <si>
    <t>ml</t>
  </si>
  <si>
    <t>S.E.I Dilataciones para muro en dry-wall nuevo con muros existentes.</t>
  </si>
  <si>
    <t>Pintura acrílica alta asepsia marca pintuco color blanco. (2 manos) para muros, antepechos, filos.</t>
  </si>
  <si>
    <t>m²</t>
  </si>
  <si>
    <t xml:space="preserve">PISOS SIN CONTINUIDAD </t>
  </si>
  <si>
    <t>Selle y soldadura de piso vinilico Billyn con calor.</t>
  </si>
  <si>
    <t>TECHOS SIN CONTINUIDAD</t>
  </si>
  <si>
    <t xml:space="preserve">Cielo raso en dry-wall, placa marca Gyplac referencia Ceiling board de 11mm, incluye masilla ready mix de Gyplac y dos manos de pintura blanca Intervinil de Pintuco, perfil 305" cal 22  incluye cuelgas. </t>
  </si>
  <si>
    <t>Cielo raso en dry-wall, placa marca Gyplac referencia Ceiling board de 11mm, incluye masilla ready mix de Gyplac y dos manos de pintura blanca Intervinil de Pintuco, perfil 305" cal 22  incluye cuelgas.</t>
  </si>
  <si>
    <t>CAMBIO DE ENCHAPE  AVERIADO</t>
  </si>
  <si>
    <t>FALDON EN ACERO PARA POCETA</t>
  </si>
  <si>
    <t>Capucha en acero inoxidable en "U" de sobreponer, con ajuste de tornillo autoperforante y expandido con chazo.</t>
  </si>
  <si>
    <t>Reubicacion, ducteria y cableado de puntos electricos en muro, incluye regata y resane.</t>
  </si>
  <si>
    <t>und</t>
  </si>
  <si>
    <t>ENCHAPE POCETA DE ASEO</t>
  </si>
  <si>
    <t>Impermeabilizante paraguas ultra de corona ref. 407410081, para áreas húmedas.</t>
  </si>
  <si>
    <t>Impermeabilizante paraguas ultra de corona ref. 407410081, para áreas húmedas (aplicar cenefa de 0.40m en la parte inferior del muro).</t>
  </si>
  <si>
    <t>PINTURA DE PUERTAS</t>
  </si>
  <si>
    <t>Pintura marcos puertas pocetas de aseo y cuartos de residuos</t>
  </si>
  <si>
    <t xml:space="preserve">un </t>
  </si>
  <si>
    <t xml:space="preserve">M2 </t>
  </si>
  <si>
    <t>RENOVACION DE FORMICAS</t>
  </si>
  <si>
    <t>POCETA PARA CARDIOLOGIA</t>
  </si>
  <si>
    <t xml:space="preserve">m2 </t>
  </si>
  <si>
    <t xml:space="preserve">Capucha en acero inoxidable en "U" de sobreponer, con ajuste de tornillo autoperforante y expandido con chazo.cardiologia </t>
  </si>
  <si>
    <t xml:space="preserve">ml </t>
  </si>
  <si>
    <t>Incuye punto hidraulico y desague</t>
  </si>
  <si>
    <t>un</t>
  </si>
  <si>
    <t xml:space="preserve">UN </t>
  </si>
  <si>
    <t>Pintura acrílica alta asepsia marca pintuco color blanco</t>
  </si>
  <si>
    <t>Piso baldosa ref. duro piso  blanco 33.8cm x 33.8cm de Corona</t>
  </si>
  <si>
    <t>Pintura acrílica alta asepsia marca pintuco color blanco.</t>
  </si>
  <si>
    <t>Impermeabilizante paraguas ultra de corona ref. 407410081</t>
  </si>
  <si>
    <t xml:space="preserve">Demolicion muro en drywall cardiologia </t>
  </si>
  <si>
    <t>Piso vinilico ,marca tarkket referecia ACCZENT EXCELLENCE 70 RUBY (ZONAS NEGRAS) REFERENCIA zona amarilla es de referencia 052 natural lemon yelow.</t>
  </si>
  <si>
    <t>Drywall DOS CARAS placa marca gyplac referencia "RH" de 1/2" de skinco, masilla ready mix de gyplac, perfil 3 a 5" cal 22.</t>
  </si>
  <si>
    <t>Gyplac referencia Ceiling board de 11mm, incluye masilla ready mix de Gyplac
Pintura blanca Intervinil de Pintuco, perfil 305" cal 22</t>
  </si>
  <si>
    <t>Placa marca Gyplac referencia Ceiling board de 11mm, incluye masilla ready mix de Gyplac
Pintura blanca Intervinil de Pintuco, perfil 305" cal 22</t>
  </si>
  <si>
    <t>Enchape Nevada Blanco Egeo 30 x 45 de Corona
Boquilla con látex ref. concolor junta estrecha marca corona</t>
  </si>
  <si>
    <t>Enchape Nevada Blanco Egeo 30 x 45 de Corona 
Boquilla con látex ref. concolor junta estrecha marca corona</t>
  </si>
  <si>
    <t>Enchape Nevada Blanco Egeo 30 x 45 de Corona
(incluye boquilla con látex ref. concolor junta estrecha marca corona)</t>
  </si>
  <si>
    <t>ZONA NEGRA-Piso vinilico ,marca tarkket referecia ACCZENT EXCELLENCE 70 RUBY
ZONA AMARILLAS-referencia 052 natural lemon yelow.</t>
  </si>
  <si>
    <t>Mantenimiento pasillos del  Hospital Universitario Nacional</t>
  </si>
  <si>
    <t>Enchape Nevada Blanco Egeo 30 x 45 de Corona
incluye boquilla con látex ref. concolor junta estrecha marca corona</t>
  </si>
  <si>
    <t>REUBICACIÓN DE PUNTOS ELECTRICOS</t>
  </si>
  <si>
    <t>S.E.I??</t>
  </si>
  <si>
    <t>Piso baldosa ref. duro piso  blanco 33.8cm x 33.8cm de Corona
 incluye boquilla látex ref. concolor junta estrecha marca Corona
 S.E.I??</t>
  </si>
  <si>
    <t>PISO VINILICO -NO SE PUEDE VALIDAR CON EL PROVEEDOR SELECCIONADO DE PISO EN COMITÉ</t>
  </si>
  <si>
    <t>Referecia ACCZENT EXCELLENCE 70 RUBY (ZONAS NEGRAS) REFERENCIA
ZONAS AMARILLAS-052 natural lemon yelow. VALIDAR SI ES VIABLE CON EL PROVEEDOR SELECCIONADO DE PISO EN COMITÉ</t>
  </si>
  <si>
    <t>Escombros generados</t>
  </si>
  <si>
    <t>Suministro de mano de obra y materiales para realizar pintura en alta asepsia blanca color blanco</t>
  </si>
  <si>
    <t xml:space="preserve">OBSERVACIONES </t>
  </si>
  <si>
    <t xml:space="preserve">suministro e instalacion de media cañas faltantes o deterioradas para las pocetas de aseo y cuartos de residuos </t>
  </si>
  <si>
    <t>Reparacion de pisos en vinilo incluye retiro de piso con pistola de calor e instalacion con adhesivo para piso vinilico</t>
  </si>
  <si>
    <t xml:space="preserve">Reparacion de cielo raso deteriorado </t>
  </si>
  <si>
    <t xml:space="preserve">Reparacion y cambio de enchape deteriorado. </t>
  </si>
  <si>
    <t>suministro e instalacion faldon en acero inoxidable para pocetas de aseo.</t>
  </si>
  <si>
    <t xml:space="preserve">Reparaciones electricas </t>
  </si>
  <si>
    <t xml:space="preserve">Reparaciones electricas de puntos electricos y luminarias incluye cambio de tomas deterioradas. </t>
  </si>
  <si>
    <t>Reparacion de filtraciones en pocetas de aseo</t>
  </si>
  <si>
    <t xml:space="preserve">Reparacion de filtraciones en pocetas de aseo. </t>
  </si>
  <si>
    <t xml:space="preserve">Reparacion  de enchape deteriorado. </t>
  </si>
  <si>
    <t xml:space="preserve">CAMBIO DE CINTAS DE PISO VINILICO UNION ENTRE ENCHAPE Y MEDIA CAÑA. </t>
  </si>
  <si>
    <t>Demolicion muro en drywall</t>
  </si>
  <si>
    <t>Suministro proteccion</t>
  </si>
  <si>
    <t>Desmonte e instalacion de punto electrico interruptor y lamparas</t>
  </si>
  <si>
    <t xml:space="preserve">Reubicacion, ducteria y cableado de puntos electricos en muro, incluye regata y resane suministro de interruptor y lamparas. </t>
  </si>
  <si>
    <t xml:space="preserve">suminsitro e instalacion de muros nuevos </t>
  </si>
  <si>
    <t>Suministro e instalacion de media caña union entre muro y techo</t>
  </si>
  <si>
    <t>Suministro e instalacion de media caña union entre muro y piso poceta</t>
  </si>
  <si>
    <t>S.E.I Media caña en piso fundida para poceta  marca uniperfiles piso h= 0.06m.</t>
  </si>
  <si>
    <t>Pintura general poceta de aseo.</t>
  </si>
  <si>
    <t>instalación de punto hidraulico  de agua y desague</t>
  </si>
  <si>
    <t>suministro e instalacion  de piso en vinilo</t>
  </si>
  <si>
    <t>suministro e instalacion de puertas poceta de aseo</t>
  </si>
  <si>
    <t xml:space="preserve">media caña en muros </t>
  </si>
  <si>
    <t>pintura poceta cardiologia</t>
  </si>
  <si>
    <t>calidad</t>
  </si>
  <si>
    <t>viaje</t>
  </si>
  <si>
    <t xml:space="preserve">instalacion muro divisorio area limpia </t>
  </si>
  <si>
    <t xml:space="preserve">Reparacion de tuberia y desagues  de suministro suelta en muro o obstruidos. </t>
  </si>
  <si>
    <t xml:space="preserve">Reparacion y reposicion de divisiones metalicas en cuartos de residuos del edificio asistencial </t>
  </si>
  <si>
    <t xml:space="preserve">Reparacion de muros en pocetas de aseo y cuartos de residuos incluye reparacion del muro completo si se encuentra deteriorado. </t>
  </si>
  <si>
    <t xml:space="preserve">Reparacion de dilataciones entre muros existentes y nuevos </t>
  </si>
  <si>
    <t xml:space="preserve">Resane y pintura de muros para las pocetas y cuartos de residuos </t>
  </si>
  <si>
    <t>Reparacion de enchape deteriorado en piso de pocetas de aseo</t>
  </si>
  <si>
    <t>Pintura acrílica alta asepsia marca pintuco color blanco. (2 manos) para muros, antepechos, filos incluye resanes en uniones de muros y alisado general.</t>
  </si>
  <si>
    <t>ACTIVIDAD</t>
  </si>
  <si>
    <t>ITEM</t>
  </si>
  <si>
    <t xml:space="preserve">Suministro mano de obra y materiales para realizar muros en eterboard espesor lamina 10 mm  H. 2,4 incluye refuerzos para puerta corrediza. </t>
  </si>
  <si>
    <t>pintura area limpia</t>
  </si>
  <si>
    <t xml:space="preserve">Suministro de mano de obra para realizar instalacion de puertas dobles entamborada en madera  incluye suministro de puertas en madera tipo corrediza </t>
  </si>
  <si>
    <t>CANT. X HABITACION</t>
  </si>
  <si>
    <t>PINTURA HABITACIONES HOSPITALIZACION PISOS 2, 3, 4</t>
  </si>
  <si>
    <t xml:space="preserve">Reparacion de vanos  y fisuras en muros </t>
  </si>
  <si>
    <t>Reparacion de interruptores  ilumunación tipo led redondo de incrustar, luz blanca (Panel 18 W) PUNTO + LAMPARA + REGISTRO</t>
  </si>
  <si>
    <t>Pintura acrilica muros y techos , filos y dilataciones en Acriltex, color blanco</t>
  </si>
  <si>
    <t>S.Y.A(suministro y aplicación) Pintura acrilica muros, y techos  Acriltex, color blanco incluye resanes necesarios para preparar la superficie a pintar con una  aplicación de dos manos de acabado.</t>
  </si>
  <si>
    <t xml:space="preserve">Reparacion de enchape deteriorados en baños </t>
  </si>
  <si>
    <t>Reparacion muros en etherboard baños habitaciones hospitalizacion</t>
  </si>
  <si>
    <t xml:space="preserve">Desmonte puertas existentes incluido marco, reparacion de grietas y fisuras de los marcos de ingreso a las habitaciones. </t>
  </si>
  <si>
    <t>Reparacion lavamanos deteriorados</t>
  </si>
  <si>
    <t xml:space="preserve">Pintura de marcos deteriorados puertas baños </t>
  </si>
  <si>
    <t xml:space="preserve">Pintura de esmalte para marcos de puertas incluye resane de golpes y signos de corrosion en los marcos. </t>
  </si>
  <si>
    <t xml:space="preserve">Reparacion de sellos en superficies de las habitaciones. </t>
  </si>
  <si>
    <t xml:space="preserve">Reparacion laminas cabeceros habitaciones. </t>
  </si>
  <si>
    <t xml:space="preserve">Reparacion de tapas registros </t>
  </si>
  <si>
    <t xml:space="preserve">Reemboquillar pisos y pared de baños afectados, la actividad incluye el retiro total de la boquilla existente, previa aplicación de la boquilla nueva. </t>
  </si>
  <si>
    <t xml:space="preserve">Pintura de bordes laminas protectoras ingreso habitaciones </t>
  </si>
  <si>
    <t xml:space="preserve">Pintura acrilica de reborde de maderas protectoras ubicadas en la habitacion incluye limpieza y eliminacion de rebabas, que impidan la continuidad de la superficie. </t>
  </si>
  <si>
    <t xml:space="preserve">Instalacion de tapa registro 15x15 en cajon de lavamanos incluye cambio de registros averiados por registro de valvula de bola. </t>
  </si>
  <si>
    <t xml:space="preserve">Pintura de esmalte para marcos metalicos </t>
  </si>
  <si>
    <t xml:space="preserve">pintura acrilica </t>
  </si>
  <si>
    <t>PINTURA GENERAL  PASILLOS ZONAS COMUNES (MUROS Y TECHOS)</t>
  </si>
  <si>
    <t xml:space="preserve">REPARACION DE GUARADACAMILLAS EXISTENTES E INSTALACION DE FALTANTES. </t>
  </si>
  <si>
    <t>Se adjunta planimetría,como soporte de las actividades  referenciadas, en caso de presentar inquietudes por favor enviarlas por correo electronico</t>
  </si>
  <si>
    <t xml:space="preserve"> Mantenimiento general  de los espacios  que se asocien incluye  mantenimiento de medias cañas y elementos deterioradas en muros y techos colindantes a las divisiones. </t>
  </si>
  <si>
    <t>S.E.I Sistema estructura liviana Dilataciones para muro en dry-wall nuevo con muros existentes.</t>
  </si>
  <si>
    <t xml:space="preserve">REPARACION O CAMBIO DE FORMICAS DETERIORADAS </t>
  </si>
  <si>
    <t xml:space="preserve">Reparacion o cambio de Formicas deterioradas en pocetas de residuos de piso  4, piso 3, piso 2 y piso para las pocetas existentes medidas  de Formicas en melamina a validar medidas en sitio con proveedor de carpintería en madera dado que las medidas no son estándar y requieren de validación por el proveedor antes de fabricación. 
</t>
  </si>
  <si>
    <t>MESONES FISURADOS STAR ENFERMERIA</t>
  </si>
  <si>
    <t xml:space="preserve">Resane de fisuras de mesones en material sintético, corean </t>
  </si>
  <si>
    <t xml:space="preserve">Retiro de escombros </t>
  </si>
  <si>
    <t xml:space="preserve">Reparacion de fisuras Mesones star de enfermeria </t>
  </si>
  <si>
    <t>CANT. HABITACIONES</t>
  </si>
  <si>
    <t>Mantenimiento de guardacamillas cambio de piezas deterioradas instalacion de puntas y tapas guarda camillas en pasillos de piso 1 a piso 4 edificio asistencial</t>
  </si>
  <si>
    <t xml:space="preserve">Pintura color blanca  con compresor para puertas metálicas incluye marco </t>
  </si>
  <si>
    <t xml:space="preserve">Pintura marcos internos  puertas metalicas poceta y cuartos de residuos  internos </t>
  </si>
  <si>
    <t>Pintura puertas metalicas cuarto de residuo y cuartos con puertas externas</t>
  </si>
  <si>
    <t xml:space="preserve">pintura para puertas hacia el exterior se debe realizar con compresor </t>
  </si>
  <si>
    <t xml:space="preserve">pintura esmalte para marcos en sitio (pintura manual con superficies lisas no rugosas) </t>
  </si>
  <si>
    <t xml:space="preserve"> CANTIDAD 112 UNIDADES SE FABRICAN SOBRE MEDIDAS DADO QUE LOS MUROS Y ESPACIOS TIENEN MEDIDAS DIFERENTES. Medidas promedio para cotizacion  de las repisas para cotizacion medida promedio 2,5 m2</t>
  </si>
  <si>
    <t xml:space="preserve"> Sistema estructura industrializada</t>
  </si>
  <si>
    <t xml:space="preserve">instalalación  de marco y puerta de dos hojas a fabricar sobre medida en madera, incluye chapa, manija y accesorios de instalación. </t>
  </si>
  <si>
    <t>Enchape  para muros  y piso (baldosa antideslizante). Incluye todos los elementos necesarios para su adecuada instalación y funcionamiento. (BAÑOS)</t>
  </si>
  <si>
    <t xml:space="preserve">Enchape para muros y piso 30x30 colores existentes. </t>
  </si>
  <si>
    <t>SUMINISTRO Y APLICACIÓN PINTURA ACRILICA</t>
  </si>
  <si>
    <t>S.Y.A Pintura acrilica en  muros,techos  filos y dilataciones en Acriltex, color blanco y resanes necesarios para preparar la superficie a pintar con  aplicación de dos manos de acabado.</t>
  </si>
  <si>
    <t xml:space="preserve">Pendientado y Reemboquillado de baños habitaciones hospitalización </t>
  </si>
  <si>
    <t xml:space="preserve">Pendientado en las zonas de ducha que presenten filtraciones y desniveles </t>
  </si>
  <si>
    <t>m2</t>
  </si>
  <si>
    <t>Mantenimiento para 28  pocetas de aseo y  cuartos de residuos existentes en el Hospital Universitario Nacional</t>
  </si>
  <si>
    <t>PISO VINILO</t>
  </si>
  <si>
    <t>AREA LIMPIA DE RADIOLOGIA(TAC)
El área limpia de tomografía y resonancia Se debe cerrar con una pared y una puerta las áreas deben ser ambientes cerrados</t>
  </si>
  <si>
    <t xml:space="preserve">Mantenimiento para  115 las habitaciones de pacientes del  Hospital Universitario Nacional pisos 2-3-4 </t>
  </si>
  <si>
    <t>SUBTOTAL</t>
  </si>
  <si>
    <t>ADMINISTRATIVO %</t>
  </si>
  <si>
    <t>IMPREVISTOS %</t>
  </si>
  <si>
    <t>UTILIDAD %</t>
  </si>
  <si>
    <t xml:space="preserve">IVA </t>
  </si>
  <si>
    <r>
      <rPr>
        <b/>
        <sz val="12"/>
        <color indexed="8"/>
        <rFont val="Century Gothic"/>
        <family val="2"/>
      </rPr>
      <t xml:space="preserve">CONDICIONES COMERECIALES:
 </t>
    </r>
    <r>
      <rPr>
        <sz val="12"/>
        <color indexed="8"/>
        <rFont val="Century Gothic"/>
        <family val="2"/>
      </rPr>
      <t xml:space="preserve"> </t>
    </r>
    <r>
      <rPr>
        <b/>
        <sz val="12"/>
        <color indexed="8"/>
        <rFont val="Century Gothic"/>
        <family val="2"/>
      </rPr>
      <t>- TIEMPO DE ENTREGA: 40 DIAS CALENDARIO
 - FORMA DE PAGO: 30%ANTICIPO 70% CORTE DE OBRA
  - GARANTIA: 2 AÑOS MANO DE OBRA Y MATERIALES
-CERTIFICACIÓN DE TRABAJO EN EL SECTOR HOSPITALARIO</t>
    </r>
  </si>
  <si>
    <t>CONDICIONES COMERECIALES:
  - TIEMPO DE ENTREGA: 40 DIAS CALENDARIO
 - FORMA DE PAGO: 30%ANTICIPO 70% CORTE DE OBRA
  - GARANTIA: 2 AÑOS MANO DE OBRA Y MATERIALES
-CERTIFICACIÓN DE TRABAJO EN EL SECTOR HOSPITALARIO</t>
  </si>
  <si>
    <r>
      <t xml:space="preserve">Muros hasta 15cm en drywall DOS CARAS placa marca gyplac referencia </t>
    </r>
    <r>
      <rPr>
        <b/>
        <sz val="12"/>
        <color theme="1"/>
        <rFont val="Century Gothic"/>
        <family val="2"/>
      </rPr>
      <t>"RH"</t>
    </r>
    <r>
      <rPr>
        <sz val="12"/>
        <color theme="1"/>
        <rFont val="Century Gothic"/>
        <family val="2"/>
      </rPr>
      <t xml:space="preserve"> de 1/2" de skinco, masilla ready mix de gyplac, perfil 3 a 5" cal 22.</t>
    </r>
  </si>
  <si>
    <r>
      <t xml:space="preserve">S.E.I Sistema estructura liviana Media caña en </t>
    </r>
    <r>
      <rPr>
        <b/>
        <sz val="12"/>
        <color theme="1"/>
        <rFont val="Century Gothic"/>
        <family val="2"/>
      </rPr>
      <t>PVC</t>
    </r>
    <r>
      <rPr>
        <sz val="12"/>
        <color theme="1"/>
        <rFont val="Century Gothic"/>
        <family val="2"/>
      </rPr>
      <t xml:space="preserve"> marca uniperfiles techos h= 0.06m.</t>
    </r>
  </si>
  <si>
    <r>
      <t xml:space="preserve">Enchape Nevada Blanco Egeo 30 x 45 de Corona biselado en las esquinas (incluye boquilla con látex ref. concolor junta estrecha marca corona) </t>
    </r>
    <r>
      <rPr>
        <b/>
        <sz val="12"/>
        <color theme="1"/>
        <rFont val="Century Gothic"/>
        <family val="2"/>
      </rPr>
      <t>INCLUYE DESMONTE Y PICADA DE EL QUE ESTE EN MAL ESTADO.</t>
    </r>
  </si>
  <si>
    <r>
      <t>Enchape Nevada Blanco Egeo 30 x 45 de Corona biselado en las esquinas (incluye boquilla con látex ref. concolor junta estrecha marca corona) incluye dinteles</t>
    </r>
    <r>
      <rPr>
        <b/>
        <sz val="12"/>
        <color theme="1"/>
        <rFont val="Century Gothic"/>
        <family val="2"/>
      </rPr>
      <t xml:space="preserve"> INCLUYE DESMONTE Y PICADA DE EL QUE ESTE EN MAL ESTADO.</t>
    </r>
  </si>
  <si>
    <r>
      <t xml:space="preserve">S.E.I. Piso baldosa ref. duro piso  blanco 33.8cm x 33.8cm de Corona incluye boquilla látex ref. con color junta estrecha marca Corona  </t>
    </r>
    <r>
      <rPr>
        <b/>
        <sz val="12"/>
        <color theme="1"/>
        <rFont val="Century Gothic"/>
        <family val="2"/>
      </rPr>
      <t>INCLUYE DESMONTE Y PICADA DE EL QUE ESTE EN MAL ESTADO.</t>
    </r>
  </si>
  <si>
    <r>
      <t xml:space="preserve">S.E.I Media caña en </t>
    </r>
    <r>
      <rPr>
        <b/>
        <sz val="12"/>
        <color theme="1"/>
        <rFont val="Century Gothic"/>
        <family val="2"/>
      </rPr>
      <t>PVC</t>
    </r>
    <r>
      <rPr>
        <sz val="12"/>
        <color theme="1"/>
        <rFont val="Century Gothic"/>
        <family val="2"/>
      </rPr>
      <t xml:space="preserve"> marca uniperfiles techos h= 0.06m.</t>
    </r>
  </si>
  <si>
    <r>
      <t xml:space="preserve">S.E.I. Piso baldosa ref. duro piso  blanco 33.8cm x 33.8cm de Corona incluye boquilla látex ref. concolor junta estrecha marca Corona  </t>
    </r>
    <r>
      <rPr>
        <b/>
        <sz val="12"/>
        <color theme="1"/>
        <rFont val="Century Gothic"/>
        <family val="2"/>
      </rPr>
      <t>INCLUYE DESMONTE Y PICADA DE EL QUE ESTE EN MAL ESTADO.</t>
    </r>
  </si>
  <si>
    <r>
      <t xml:space="preserve"> Media caña en </t>
    </r>
    <r>
      <rPr>
        <b/>
        <sz val="12"/>
        <color theme="1"/>
        <rFont val="Century Gothic"/>
        <family val="2"/>
      </rPr>
      <t>PVC</t>
    </r>
    <r>
      <rPr>
        <sz val="12"/>
        <color theme="1"/>
        <rFont val="Century Gothic"/>
        <family val="2"/>
      </rPr>
      <t xml:space="preserve"> marca uniperfiles techos h= 0.06m.</t>
    </r>
  </si>
  <si>
    <t xml:space="preserve">Suministro e instalacion de puerta corrediza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</si>
</sst>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\ * #,##0.00_-;\-&quot;$&quot;\ * #,##0.00_-;_-&quot;$&quot;\ * &quot;-&quot;??_-;_-@_-"/>
    <numFmt numFmtId="164" formatCode="_-* #,##0_-;\-* #,##0_-;_-* &quot;-&quot;_-;_-@"/>
    <numFmt numFmtId="165" formatCode="d/m/yyyy"/>
    <numFmt numFmtId="166" formatCode="_-&quot;$&quot;\ * #,##0_-;\-&quot;$&quot;\ * #,##0_-;_-&quot;$&quot;\ * &quot;-&quot;??_-;_-@_-"/>
    <numFmt numFmtId="167" formatCode="_-* #,##0.0_-;\-* #,##0.0_-;_-* &quot;-&quot;_-;_-@"/>
    <numFmt numFmtId="168" formatCode="[$$-240A]\ #,##0_);\([$$-240A]\ #,##0\)"/>
    <numFmt numFmtId="169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rgb="FF666666"/>
      <name val="Century Gothic"/>
      <family val="2"/>
    </font>
    <font>
      <b/>
      <sz val="12"/>
      <color rgb="FF000000"/>
      <name val="Century Gothic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rgb="FF666666"/>
      <name val="Century Gothic"/>
      <family val="2"/>
    </font>
    <font>
      <b/>
      <sz val="11"/>
      <color theme="1"/>
      <name val="Century Gothic"/>
      <family val="2"/>
    </font>
    <font>
      <sz val="10"/>
      <name val="Arial"/>
      <family val="2"/>
    </font>
    <font>
      <sz val="12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11"/>
      <color rgb="FF000000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2"/>
      <color rgb="FF00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B6DDE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D6E3B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B6DDE8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8" fontId="21" fillId="0" borderId="0"/>
    <xf numFmtId="168" fontId="21" fillId="0" borderId="0"/>
    <xf numFmtId="168" fontId="21" fillId="0" borderId="0"/>
    <xf numFmtId="169" fontId="21" fillId="0" borderId="0" applyFont="0" applyFill="0" applyBorder="0" applyAlignment="0" applyProtection="0"/>
    <xf numFmtId="168" fontId="21" fillId="0" borderId="0"/>
    <xf numFmtId="168" fontId="21" fillId="0" borderId="0"/>
    <xf numFmtId="0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168" fontId="21" fillId="0" borderId="0"/>
  </cellStyleXfs>
  <cellXfs count="191">
    <xf numFmtId="0" fontId="0" fillId="0" borderId="0" xfId="0"/>
    <xf numFmtId="0" fontId="5" fillId="2" borderId="0" xfId="2" applyFont="1" applyFill="1" applyBorder="1"/>
    <xf numFmtId="164" fontId="5" fillId="2" borderId="0" xfId="2" applyNumberFormat="1" applyFont="1" applyFill="1" applyBorder="1"/>
    <xf numFmtId="164" fontId="5" fillId="3" borderId="0" xfId="2" applyNumberFormat="1" applyFont="1" applyFill="1"/>
    <xf numFmtId="0" fontId="4" fillId="3" borderId="0" xfId="2" applyFont="1" applyFill="1" applyBorder="1"/>
    <xf numFmtId="165" fontId="6" fillId="0" borderId="1" xfId="2" applyNumberFormat="1" applyFont="1" applyBorder="1" applyAlignment="1">
      <alignment horizontal="center" vertical="center"/>
    </xf>
    <xf numFmtId="164" fontId="5" fillId="3" borderId="0" xfId="2" applyNumberFormat="1" applyFont="1" applyFill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1" fontId="8" fillId="3" borderId="0" xfId="0" applyNumberFormat="1" applyFont="1" applyFill="1" applyBorder="1" applyAlignment="1"/>
    <xf numFmtId="0" fontId="8" fillId="3" borderId="0" xfId="0" applyFont="1" applyFill="1" applyBorder="1" applyAlignment="1">
      <alignment horizontal="center" vertical="center"/>
    </xf>
    <xf numFmtId="0" fontId="12" fillId="2" borderId="0" xfId="2" applyFont="1" applyFill="1" applyBorder="1"/>
    <xf numFmtId="0" fontId="13" fillId="2" borderId="0" xfId="2" applyFont="1" applyFill="1" applyBorder="1"/>
    <xf numFmtId="0" fontId="2" fillId="3" borderId="0" xfId="2" applyFont="1" applyFill="1" applyAlignment="1"/>
    <xf numFmtId="0" fontId="11" fillId="3" borderId="0" xfId="2" applyFont="1" applyFill="1" applyBorder="1"/>
    <xf numFmtId="164" fontId="12" fillId="2" borderId="0" xfId="2" applyNumberFormat="1" applyFont="1" applyFill="1" applyBorder="1"/>
    <xf numFmtId="164" fontId="13" fillId="2" borderId="0" xfId="2" applyNumberFormat="1" applyFont="1" applyFill="1" applyBorder="1"/>
    <xf numFmtId="164" fontId="13" fillId="2" borderId="0" xfId="2" applyNumberFormat="1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0" fontId="14" fillId="4" borderId="2" xfId="2" applyFont="1" applyFill="1" applyBorder="1" applyAlignment="1">
      <alignment horizontal="left" vertical="center"/>
    </xf>
    <xf numFmtId="0" fontId="13" fillId="2" borderId="0" xfId="2" applyFont="1" applyFill="1" applyBorder="1" applyAlignment="1">
      <alignment vertical="center"/>
    </xf>
    <xf numFmtId="164" fontId="15" fillId="2" borderId="0" xfId="2" applyNumberFormat="1" applyFont="1" applyFill="1" applyBorder="1" applyAlignment="1">
      <alignment vertical="center"/>
    </xf>
    <xf numFmtId="167" fontId="15" fillId="2" borderId="0" xfId="2" applyNumberFormat="1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0" fillId="3" borderId="0" xfId="0" applyFill="1"/>
    <xf numFmtId="0" fontId="0" fillId="3" borderId="0" xfId="0" applyFont="1" applyFill="1" applyAlignment="1"/>
    <xf numFmtId="0" fontId="0" fillId="0" borderId="0" xfId="0" applyFont="1" applyAlignment="1"/>
    <xf numFmtId="0" fontId="17" fillId="3" borderId="0" xfId="0" applyFont="1" applyFill="1"/>
    <xf numFmtId="0" fontId="17" fillId="0" borderId="0" xfId="0" applyFont="1"/>
    <xf numFmtId="0" fontId="17" fillId="9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166" fontId="17" fillId="0" borderId="1" xfId="1" applyNumberFormat="1" applyFont="1" applyBorder="1" applyAlignment="1" applyProtection="1">
      <alignment horizontal="center" vertical="center" wrapText="1"/>
      <protection locked="0"/>
    </xf>
    <xf numFmtId="166" fontId="16" fillId="0" borderId="1" xfId="1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17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6" fillId="8" borderId="0" xfId="2" applyFont="1" applyFill="1" applyBorder="1" applyAlignment="1">
      <alignment horizontal="center" vertical="center"/>
    </xf>
    <xf numFmtId="165" fontId="6" fillId="2" borderId="0" xfId="2" applyNumberFormat="1" applyFont="1" applyFill="1" applyBorder="1" applyAlignment="1">
      <alignment horizontal="center" vertical="center"/>
    </xf>
    <xf numFmtId="165" fontId="6" fillId="3" borderId="0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164" fontId="6" fillId="8" borderId="0" xfId="2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8" fontId="5" fillId="3" borderId="0" xfId="7" applyFont="1" applyFill="1" applyBorder="1" applyAlignment="1" applyProtection="1">
      <alignment vertical="center" wrapText="1"/>
    </xf>
    <xf numFmtId="168" fontId="18" fillId="7" borderId="1" xfId="7" applyFont="1" applyFill="1" applyBorder="1" applyAlignment="1" applyProtection="1">
      <alignment horizontal="center" vertical="center" wrapText="1"/>
    </xf>
    <xf numFmtId="1" fontId="18" fillId="3" borderId="2" xfId="0" applyNumberFormat="1" applyFont="1" applyFill="1" applyBorder="1" applyAlignment="1">
      <alignment horizontal="center" vertical="center" wrapText="1"/>
    </xf>
    <xf numFmtId="1" fontId="18" fillId="3" borderId="3" xfId="0" applyNumberFormat="1" applyFont="1" applyFill="1" applyBorder="1" applyAlignment="1">
      <alignment horizontal="center" vertical="center" wrapText="1"/>
    </xf>
    <xf numFmtId="1" fontId="18" fillId="3" borderId="0" xfId="0" applyNumberFormat="1" applyFont="1" applyFill="1" applyBorder="1" applyAlignment="1">
      <alignment vertical="center" wrapText="1"/>
    </xf>
    <xf numFmtId="1" fontId="20" fillId="3" borderId="0" xfId="0" applyNumberFormat="1" applyFont="1" applyFill="1" applyBorder="1" applyAlignment="1">
      <alignment vertical="center" wrapText="1"/>
    </xf>
    <xf numFmtId="1" fontId="18" fillId="3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6" fontId="5" fillId="0" borderId="1" xfId="1" applyNumberFormat="1" applyFont="1" applyBorder="1" applyAlignment="1" applyProtection="1">
      <alignment horizontal="center" vertical="center" wrapText="1"/>
      <protection locked="0"/>
    </xf>
    <xf numFmtId="166" fontId="27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8" fontId="5" fillId="0" borderId="1" xfId="3" applyFont="1" applyFill="1" applyBorder="1" applyAlignment="1" applyProtection="1">
      <alignment horizontal="left" vertical="center" wrapText="1"/>
    </xf>
    <xf numFmtId="168" fontId="5" fillId="0" borderId="1" xfId="4" applyFont="1" applyFill="1" applyBorder="1" applyAlignment="1" applyProtection="1">
      <alignment horizontal="center" vertical="center" wrapText="1"/>
    </xf>
    <xf numFmtId="168" fontId="5" fillId="0" borderId="1" xfId="5" applyFont="1" applyFill="1" applyBorder="1" applyAlignment="1" applyProtection="1">
      <alignment vertical="center" wrapText="1"/>
    </xf>
    <xf numFmtId="4" fontId="5" fillId="0" borderId="1" xfId="6" applyNumberFormat="1" applyFont="1" applyFill="1" applyBorder="1" applyAlignment="1" applyProtection="1">
      <alignment horizontal="center" vertical="center" wrapText="1"/>
    </xf>
    <xf numFmtId="168" fontId="5" fillId="0" borderId="1" xfId="7" applyFont="1" applyFill="1" applyBorder="1" applyAlignment="1" applyProtection="1">
      <alignment vertical="center" wrapText="1"/>
    </xf>
    <xf numFmtId="168" fontId="5" fillId="0" borderId="1" xfId="7" applyFont="1" applyFill="1" applyBorder="1" applyAlignment="1" applyProtection="1">
      <alignment horizontal="center" vertical="center" wrapText="1"/>
    </xf>
    <xf numFmtId="168" fontId="5" fillId="0" borderId="1" xfId="8" applyFont="1" applyFill="1" applyBorder="1" applyAlignment="1" applyProtection="1">
      <alignment vertical="center" wrapText="1"/>
    </xf>
    <xf numFmtId="168" fontId="5" fillId="0" borderId="1" xfId="8" applyFont="1" applyFill="1" applyBorder="1" applyAlignment="1" applyProtection="1">
      <alignment horizontal="center" vertical="center" wrapText="1"/>
    </xf>
    <xf numFmtId="2" fontId="5" fillId="0" borderId="1" xfId="9" applyNumberFormat="1" applyFont="1" applyFill="1" applyBorder="1" applyAlignment="1" applyProtection="1">
      <alignment horizontal="center" vertical="center" wrapText="1"/>
    </xf>
    <xf numFmtId="168" fontId="5" fillId="0" borderId="1" xfId="10" applyFont="1" applyFill="1" applyBorder="1" applyAlignment="1" applyProtection="1">
      <alignment vertical="center" wrapText="1"/>
    </xf>
    <xf numFmtId="168" fontId="5" fillId="0" borderId="1" xfId="10" applyFont="1" applyFill="1" applyBorder="1" applyAlignment="1" applyProtection="1">
      <alignment horizontal="center" vertical="center" wrapText="1"/>
    </xf>
    <xf numFmtId="168" fontId="4" fillId="0" borderId="1" xfId="10" applyFont="1" applyFill="1" applyBorder="1" applyAlignment="1" applyProtection="1">
      <alignment vertical="center" wrapText="1"/>
    </xf>
    <xf numFmtId="168" fontId="5" fillId="0" borderId="1" xfId="11" applyFont="1" applyFill="1" applyBorder="1" applyAlignment="1" applyProtection="1">
      <alignment vertical="center" wrapText="1"/>
    </xf>
    <xf numFmtId="168" fontId="5" fillId="0" borderId="1" xfId="1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8" fontId="5" fillId="0" borderId="1" xfId="12" applyFont="1" applyFill="1" applyBorder="1" applyAlignment="1" applyProtection="1">
      <alignment horizontal="left" vertical="center" wrapText="1"/>
    </xf>
    <xf numFmtId="168" fontId="5" fillId="0" borderId="1" xfId="13" applyFont="1" applyFill="1" applyBorder="1" applyAlignment="1" applyProtection="1">
      <alignment horizontal="center" vertical="center" wrapText="1"/>
    </xf>
    <xf numFmtId="168" fontId="5" fillId="0" borderId="1" xfId="14" applyFont="1" applyFill="1" applyBorder="1" applyAlignment="1" applyProtection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8" fontId="5" fillId="0" borderId="1" xfId="14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8" fontId="5" fillId="3" borderId="1" xfId="10" applyFont="1" applyFill="1" applyBorder="1" applyAlignment="1" applyProtection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68" fontId="5" fillId="3" borderId="1" xfId="1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8" fontId="5" fillId="3" borderId="1" xfId="12" applyFont="1" applyFill="1" applyBorder="1" applyAlignment="1" applyProtection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8" fontId="5" fillId="3" borderId="1" xfId="3" applyFont="1" applyFill="1" applyBorder="1" applyAlignment="1" applyProtection="1">
      <alignment horizontal="left" vertical="center" wrapText="1"/>
    </xf>
    <xf numFmtId="168" fontId="5" fillId="3" borderId="1" xfId="5" applyFont="1" applyFill="1" applyBorder="1" applyAlignment="1" applyProtection="1">
      <alignment vertical="center" wrapText="1"/>
    </xf>
    <xf numFmtId="168" fontId="5" fillId="3" borderId="1" xfId="7" applyFont="1" applyFill="1" applyBorder="1" applyAlignment="1" applyProtection="1">
      <alignment vertical="center" wrapText="1"/>
    </xf>
    <xf numFmtId="0" fontId="5" fillId="3" borderId="1" xfId="0" applyFont="1" applyFill="1" applyBorder="1" applyAlignment="1">
      <alignment vertical="center" wrapText="1"/>
    </xf>
    <xf numFmtId="4" fontId="5" fillId="3" borderId="1" xfId="6" applyNumberFormat="1" applyFont="1" applyFill="1" applyBorder="1" applyAlignment="1" applyProtection="1">
      <alignment horizontal="center" vertical="center" wrapText="1"/>
    </xf>
    <xf numFmtId="168" fontId="5" fillId="3" borderId="1" xfId="7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68" fontId="5" fillId="3" borderId="0" xfId="7" applyFont="1" applyFill="1" applyBorder="1" applyAlignment="1" applyProtection="1">
      <alignment horizontal="center" vertical="center" wrapText="1"/>
    </xf>
    <xf numFmtId="166" fontId="5" fillId="3" borderId="0" xfId="1" applyNumberFormat="1" applyFont="1" applyFill="1" applyBorder="1" applyAlignment="1" applyProtection="1">
      <alignment horizontal="center" vertical="center" wrapText="1"/>
      <protection locked="0"/>
    </xf>
    <xf numFmtId="166" fontId="27" fillId="3" borderId="0" xfId="1" applyNumberFormat="1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168" fontId="6" fillId="7" borderId="1" xfId="7" applyFont="1" applyFill="1" applyBorder="1" applyAlignment="1" applyProtection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vertical="center"/>
    </xf>
    <xf numFmtId="0" fontId="6" fillId="4" borderId="2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Border="1"/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Alignment="1">
      <alignment wrapText="1"/>
    </xf>
    <xf numFmtId="168" fontId="6" fillId="3" borderId="0" xfId="7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wrapText="1"/>
    </xf>
    <xf numFmtId="0" fontId="5" fillId="3" borderId="0" xfId="2" applyFont="1" applyFill="1" applyAlignment="1"/>
    <xf numFmtId="164" fontId="5" fillId="2" borderId="0" xfId="2" applyNumberFormat="1" applyFont="1" applyFill="1" applyBorder="1" applyAlignment="1">
      <alignment vertical="center"/>
    </xf>
    <xf numFmtId="167" fontId="5" fillId="2" borderId="0" xfId="2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168" fontId="6" fillId="5" borderId="1" xfId="8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/>
    </xf>
    <xf numFmtId="0" fontId="4" fillId="5" borderId="1" xfId="2" applyFont="1" applyFill="1" applyBorder="1"/>
    <xf numFmtId="165" fontId="6" fillId="2" borderId="2" xfId="2" applyNumberFormat="1" applyFont="1" applyFill="1" applyBorder="1" applyAlignment="1">
      <alignment horizontal="center" vertical="center"/>
    </xf>
    <xf numFmtId="165" fontId="6" fillId="2" borderId="3" xfId="2" applyNumberFormat="1" applyFont="1" applyFill="1" applyBorder="1" applyAlignment="1">
      <alignment horizontal="center" vertical="center"/>
    </xf>
    <xf numFmtId="165" fontId="6" fillId="2" borderId="4" xfId="2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vertical="center"/>
    </xf>
    <xf numFmtId="0" fontId="5" fillId="2" borderId="1" xfId="2" applyFont="1" applyFill="1" applyBorder="1" applyAlignment="1">
      <alignment horizontal="center" vertical="center"/>
    </xf>
    <xf numFmtId="0" fontId="6" fillId="8" borderId="1" xfId="2" applyFont="1" applyFill="1" applyBorder="1" applyAlignment="1">
      <alignment horizontal="left" vertical="center"/>
    </xf>
    <xf numFmtId="2" fontId="6" fillId="5" borderId="1" xfId="9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22" fillId="6" borderId="1" xfId="2" applyFont="1" applyFill="1" applyBorder="1" applyAlignment="1">
      <alignment horizontal="left" vertical="center" wrapText="1"/>
    </xf>
    <xf numFmtId="0" fontId="4" fillId="7" borderId="1" xfId="2" applyFont="1" applyFill="1" applyBorder="1"/>
    <xf numFmtId="0" fontId="5" fillId="6" borderId="1" xfId="2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/>
    </xf>
    <xf numFmtId="164" fontId="6" fillId="4" borderId="1" xfId="2" applyNumberFormat="1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14" fillId="8" borderId="2" xfId="2" applyFont="1" applyFill="1" applyBorder="1" applyAlignment="1">
      <alignment horizontal="left" vertical="center"/>
    </xf>
    <xf numFmtId="0" fontId="14" fillId="8" borderId="3" xfId="2" applyFont="1" applyFill="1" applyBorder="1" applyAlignment="1">
      <alignment horizontal="left" vertical="center"/>
    </xf>
    <xf numFmtId="0" fontId="14" fillId="8" borderId="4" xfId="2" applyFont="1" applyFill="1" applyBorder="1" applyAlignment="1">
      <alignment horizontal="left" vertical="center"/>
    </xf>
    <xf numFmtId="0" fontId="10" fillId="6" borderId="1" xfId="2" applyFont="1" applyFill="1" applyBorder="1" applyAlignment="1">
      <alignment horizontal="left" vertical="center" wrapText="1"/>
    </xf>
    <xf numFmtId="0" fontId="9" fillId="6" borderId="1" xfId="2" applyFont="1" applyFill="1" applyBorder="1" applyAlignment="1">
      <alignment horizontal="left" vertical="center" wrapText="1"/>
    </xf>
    <xf numFmtId="0" fontId="11" fillId="7" borderId="1" xfId="2" applyFont="1" applyFill="1" applyBorder="1"/>
    <xf numFmtId="0" fontId="12" fillId="6" borderId="1" xfId="2" applyFont="1" applyFill="1" applyBorder="1" applyAlignment="1">
      <alignment horizontal="left" vertical="center" wrapText="1"/>
    </xf>
    <xf numFmtId="0" fontId="14" fillId="8" borderId="2" xfId="2" applyFont="1" applyFill="1" applyBorder="1" applyAlignment="1">
      <alignment horizontal="center" vertical="center"/>
    </xf>
    <xf numFmtId="0" fontId="14" fillId="8" borderId="3" xfId="2" applyFont="1" applyFill="1" applyBorder="1" applyAlignment="1">
      <alignment horizontal="center" vertical="center"/>
    </xf>
    <xf numFmtId="0" fontId="14" fillId="8" borderId="4" xfId="2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1" fontId="18" fillId="3" borderId="2" xfId="0" applyNumberFormat="1" applyFont="1" applyFill="1" applyBorder="1" applyAlignment="1">
      <alignment horizontal="center" vertical="center" wrapText="1"/>
    </xf>
    <xf numFmtId="1" fontId="18" fillId="3" borderId="3" xfId="0" applyNumberFormat="1" applyFont="1" applyFill="1" applyBorder="1" applyAlignment="1">
      <alignment horizontal="center" vertical="center" wrapText="1"/>
    </xf>
    <xf numFmtId="1" fontId="18" fillId="3" borderId="4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6" fillId="2" borderId="1" xfId="2" applyFont="1" applyFill="1" applyBorder="1" applyAlignment="1">
      <alignment horizontal="center" vertical="center"/>
    </xf>
  </cellXfs>
  <cellStyles count="15">
    <cellStyle name="Millares 2 144 3" xfId="6"/>
    <cellStyle name="Moneda" xfId="1" builtinId="4"/>
    <cellStyle name="Normal" xfId="0" builtinId="0"/>
    <cellStyle name="Normal 2" xfId="2"/>
    <cellStyle name="Normal 2 2 2 2 2" xfId="9"/>
    <cellStyle name="Normal 36" xfId="3"/>
    <cellStyle name="Normal 37" xfId="4"/>
    <cellStyle name="Normal 42" xfId="5"/>
    <cellStyle name="Normal 45" xfId="7"/>
    <cellStyle name="Normal 50" xfId="14"/>
    <cellStyle name="Normal 63" xfId="12"/>
    <cellStyle name="Normal 66" xfId="10"/>
    <cellStyle name="Normal 72" xfId="8"/>
    <cellStyle name="Normal 83" xfId="13"/>
    <cellStyle name="Normal 85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1441739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64" b="26549"/>
        <a:stretch/>
      </xdr:blipFill>
      <xdr:spPr>
        <a:xfrm>
          <a:off x="0" y="57150"/>
          <a:ext cx="2133600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857250</xdr:colOff>
      <xdr:row>2</xdr:row>
      <xdr:rowOff>171450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64" b="26549"/>
        <a:stretch/>
      </xdr:blipFill>
      <xdr:spPr>
        <a:xfrm>
          <a:off x="38100" y="47625"/>
          <a:ext cx="1285875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47624</xdr:rowOff>
    </xdr:from>
    <xdr:to>
      <xdr:col>1</xdr:col>
      <xdr:colOff>1322294</xdr:colOff>
      <xdr:row>2</xdr:row>
      <xdr:rowOff>262603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664" b="26549"/>
        <a:stretch/>
      </xdr:blipFill>
      <xdr:spPr>
        <a:xfrm>
          <a:off x="38100" y="47624"/>
          <a:ext cx="1754841" cy="999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3"/>
  <sheetViews>
    <sheetView topLeftCell="A62" zoomScale="60" zoomScaleNormal="60" workbookViewId="0">
      <selection activeCell="B69" sqref="B69"/>
    </sheetView>
  </sheetViews>
  <sheetFormatPr baseColWidth="10" defaultRowHeight="15" x14ac:dyDescent="0.25"/>
  <cols>
    <col min="1" max="1" width="10.42578125" style="27" customWidth="1"/>
    <col min="2" max="2" width="46.5703125" style="27" customWidth="1"/>
    <col min="3" max="3" width="77" style="27" customWidth="1"/>
    <col min="4" max="5" width="10.42578125" style="27" customWidth="1"/>
    <col min="6" max="6" width="23" style="27" customWidth="1"/>
    <col min="7" max="7" width="17.140625" style="27" customWidth="1"/>
    <col min="8" max="9" width="20.28515625" style="27" customWidth="1"/>
    <col min="10" max="10" width="86.85546875" style="27" customWidth="1"/>
    <col min="11" max="26" width="11.42578125" style="25"/>
  </cols>
  <sheetData>
    <row r="1" spans="1:26" s="120" customFormat="1" ht="28.5" customHeight="1" x14ac:dyDescent="0.3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 s="120" customFormat="1" ht="28.5" customHeight="1" x14ac:dyDescent="0.3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1:26" s="120" customFormat="1" ht="28.5" customHeight="1" x14ac:dyDescent="0.3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1:26" s="120" customFormat="1" ht="28.5" customHeight="1" x14ac:dyDescent="0.3">
      <c r="A4" s="1"/>
      <c r="B4" s="1"/>
      <c r="C4" s="1"/>
      <c r="D4" s="1"/>
      <c r="E4" s="1"/>
      <c r="F4" s="2"/>
      <c r="G4" s="2"/>
      <c r="H4" s="3"/>
      <c r="I4" s="3"/>
      <c r="J4" s="3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1:26" s="120" customFormat="1" ht="17.25" x14ac:dyDescent="0.3">
      <c r="A5" s="1"/>
      <c r="B5" s="1"/>
      <c r="C5" s="1"/>
      <c r="D5" s="1"/>
      <c r="E5" s="1"/>
      <c r="F5" s="2"/>
      <c r="G5" s="2"/>
      <c r="H5" s="3"/>
      <c r="I5" s="3"/>
      <c r="J5" s="3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26" s="120" customFormat="1" ht="24.75" customHeight="1" x14ac:dyDescent="0.3">
      <c r="A6" s="136" t="s">
        <v>1</v>
      </c>
      <c r="B6" s="136"/>
      <c r="C6" s="137"/>
      <c r="D6" s="4"/>
      <c r="E6" s="4"/>
      <c r="F6" s="138">
        <f ca="1">+TODAY()</f>
        <v>45019</v>
      </c>
      <c r="G6" s="139"/>
      <c r="H6" s="139"/>
      <c r="I6" s="140"/>
      <c r="J6" s="5" t="s">
        <v>2</v>
      </c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spans="1:26" s="119" customFormat="1" ht="24.75" customHeight="1" x14ac:dyDescent="0.3">
      <c r="A7" s="43"/>
      <c r="B7" s="43"/>
      <c r="C7" s="4"/>
      <c r="D7" s="4"/>
      <c r="E7" s="4"/>
      <c r="F7" s="44"/>
      <c r="G7" s="44"/>
      <c r="H7" s="44"/>
      <c r="I7" s="44"/>
      <c r="J7" s="45"/>
    </row>
    <row r="8" spans="1:26" s="120" customFormat="1" ht="17.25" x14ac:dyDescent="0.3">
      <c r="A8" s="1"/>
      <c r="B8" s="1"/>
      <c r="C8" s="1"/>
      <c r="D8" s="1"/>
      <c r="E8" s="1"/>
      <c r="F8" s="2"/>
      <c r="G8" s="2"/>
      <c r="H8" s="3"/>
      <c r="I8" s="3"/>
      <c r="J8" s="6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1:26" s="122" customFormat="1" ht="30.75" customHeight="1" x14ac:dyDescent="0.25">
      <c r="A9" s="136" t="s">
        <v>23</v>
      </c>
      <c r="B9" s="136"/>
      <c r="C9" s="141"/>
      <c r="D9" s="142" t="s">
        <v>170</v>
      </c>
      <c r="E9" s="142"/>
      <c r="F9" s="142"/>
      <c r="G9" s="142"/>
      <c r="H9" s="142"/>
      <c r="I9" s="142"/>
      <c r="J9" s="142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</row>
    <row r="10" spans="1:26" s="123" customFormat="1" ht="33.75" customHeight="1" x14ac:dyDescent="0.3">
      <c r="A10" s="43"/>
      <c r="B10" s="43"/>
      <c r="C10" s="4"/>
      <c r="D10" s="46"/>
      <c r="E10" s="46"/>
      <c r="F10" s="46"/>
      <c r="G10" s="46"/>
      <c r="H10" s="46"/>
      <c r="I10" s="46"/>
      <c r="J10" s="46"/>
    </row>
    <row r="11" spans="1:26" s="122" customFormat="1" ht="35.25" customHeight="1" x14ac:dyDescent="0.25">
      <c r="A11" s="166" t="s">
        <v>117</v>
      </c>
      <c r="B11" s="162" t="s">
        <v>116</v>
      </c>
      <c r="C11" s="166" t="s">
        <v>4</v>
      </c>
      <c r="D11" s="166" t="s">
        <v>5</v>
      </c>
      <c r="E11" s="166" t="s">
        <v>27</v>
      </c>
      <c r="F11" s="165" t="s">
        <v>6</v>
      </c>
      <c r="G11" s="165" t="s">
        <v>7</v>
      </c>
      <c r="H11" s="165" t="s">
        <v>8</v>
      </c>
      <c r="I11" s="165" t="s">
        <v>9</v>
      </c>
      <c r="J11" s="165" t="s">
        <v>10</v>
      </c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</row>
    <row r="12" spans="1:26" s="122" customFormat="1" ht="17.25" x14ac:dyDescent="0.25">
      <c r="A12" s="166"/>
      <c r="B12" s="163"/>
      <c r="C12" s="166"/>
      <c r="D12" s="166"/>
      <c r="E12" s="166"/>
      <c r="F12" s="165"/>
      <c r="G12" s="165"/>
      <c r="H12" s="165"/>
      <c r="I12" s="165"/>
      <c r="J12" s="165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</row>
    <row r="13" spans="1:26" s="125" customFormat="1" ht="82.5" customHeight="1" x14ac:dyDescent="0.25">
      <c r="A13" s="59">
        <v>1</v>
      </c>
      <c r="B13" s="60" t="s">
        <v>109</v>
      </c>
      <c r="C13" s="61" t="s">
        <v>28</v>
      </c>
      <c r="D13" s="62">
        <v>56</v>
      </c>
      <c r="E13" s="63" t="s">
        <v>29</v>
      </c>
      <c r="F13" s="64">
        <v>0</v>
      </c>
      <c r="G13" s="65">
        <f>+F13*19%</f>
        <v>0</v>
      </c>
      <c r="H13" s="65">
        <f>+G13+F13</f>
        <v>0</v>
      </c>
      <c r="I13" s="65">
        <f>+H13*D13</f>
        <v>0</v>
      </c>
      <c r="J13" s="66" t="s">
        <v>144</v>
      </c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</row>
    <row r="14" spans="1:26" s="125" customFormat="1" ht="82.5" customHeight="1" x14ac:dyDescent="0.25">
      <c r="A14" s="59">
        <v>2</v>
      </c>
      <c r="B14" s="60" t="s">
        <v>110</v>
      </c>
      <c r="C14" s="61" t="s">
        <v>145</v>
      </c>
      <c r="D14" s="62">
        <v>25</v>
      </c>
      <c r="E14" s="63" t="s">
        <v>20</v>
      </c>
      <c r="F14" s="64">
        <v>0</v>
      </c>
      <c r="G14" s="65">
        <f>+F14*19%</f>
        <v>0</v>
      </c>
      <c r="H14" s="65">
        <f>+G14+F14</f>
        <v>0</v>
      </c>
      <c r="I14" s="65">
        <f>+H14*D14</f>
        <v>0</v>
      </c>
      <c r="J14" s="66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</row>
    <row r="15" spans="1:26" s="125" customFormat="1" ht="82.5" customHeight="1" x14ac:dyDescent="0.25">
      <c r="A15" s="59">
        <v>3</v>
      </c>
      <c r="B15" s="60" t="s">
        <v>111</v>
      </c>
      <c r="C15" s="67" t="s">
        <v>181</v>
      </c>
      <c r="D15" s="62">
        <v>168</v>
      </c>
      <c r="E15" s="68" t="s">
        <v>29</v>
      </c>
      <c r="F15" s="64">
        <v>0</v>
      </c>
      <c r="G15" s="65">
        <f t="shared" ref="G15:G70" si="0">+F15*19%</f>
        <v>0</v>
      </c>
      <c r="H15" s="65">
        <f t="shared" ref="H15:H22" si="1">+G15+F15</f>
        <v>0</v>
      </c>
      <c r="I15" s="65">
        <f t="shared" ref="I15:I22" si="2">+H15*D15</f>
        <v>0</v>
      </c>
      <c r="J15" s="66" t="s">
        <v>64</v>
      </c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</row>
    <row r="16" spans="1:26" s="125" customFormat="1" ht="82.5" customHeight="1" x14ac:dyDescent="0.25">
      <c r="A16" s="59">
        <v>4</v>
      </c>
      <c r="B16" s="60" t="s">
        <v>112</v>
      </c>
      <c r="C16" s="67" t="s">
        <v>146</v>
      </c>
      <c r="D16" s="62">
        <v>168</v>
      </c>
      <c r="E16" s="68" t="s">
        <v>29</v>
      </c>
      <c r="F16" s="64">
        <v>0</v>
      </c>
      <c r="G16" s="65">
        <f t="shared" si="0"/>
        <v>0</v>
      </c>
      <c r="H16" s="65">
        <f t="shared" si="1"/>
        <v>0</v>
      </c>
      <c r="I16" s="65">
        <f t="shared" si="2"/>
        <v>0</v>
      </c>
      <c r="J16" s="66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</row>
    <row r="17" spans="1:26" s="125" customFormat="1" ht="82.5" customHeight="1" x14ac:dyDescent="0.25">
      <c r="A17" s="59">
        <v>5</v>
      </c>
      <c r="B17" s="60" t="s">
        <v>81</v>
      </c>
      <c r="C17" s="69" t="s">
        <v>182</v>
      </c>
      <c r="D17" s="62">
        <v>800</v>
      </c>
      <c r="E17" s="70" t="s">
        <v>29</v>
      </c>
      <c r="F17" s="64">
        <v>0</v>
      </c>
      <c r="G17" s="65">
        <f t="shared" si="0"/>
        <v>0</v>
      </c>
      <c r="H17" s="65">
        <f t="shared" si="1"/>
        <v>0</v>
      </c>
      <c r="I17" s="65">
        <f t="shared" si="2"/>
        <v>0</v>
      </c>
      <c r="J17" s="66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</row>
    <row r="18" spans="1:26" s="125" customFormat="1" ht="82.5" customHeight="1" x14ac:dyDescent="0.25">
      <c r="A18" s="59">
        <v>6</v>
      </c>
      <c r="B18" s="60" t="s">
        <v>113</v>
      </c>
      <c r="C18" s="71" t="s">
        <v>115</v>
      </c>
      <c r="D18" s="62">
        <v>336</v>
      </c>
      <c r="E18" s="72" t="s">
        <v>32</v>
      </c>
      <c r="F18" s="64">
        <v>0</v>
      </c>
      <c r="G18" s="65">
        <f t="shared" si="0"/>
        <v>0</v>
      </c>
      <c r="H18" s="65">
        <f t="shared" si="1"/>
        <v>0</v>
      </c>
      <c r="I18" s="65">
        <f t="shared" si="2"/>
        <v>0</v>
      </c>
      <c r="J18" s="66" t="s">
        <v>58</v>
      </c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</row>
    <row r="19" spans="1:26" s="125" customFormat="1" ht="82.5" customHeight="1" x14ac:dyDescent="0.25">
      <c r="A19" s="59">
        <v>7</v>
      </c>
      <c r="B19" s="60" t="s">
        <v>113</v>
      </c>
      <c r="C19" s="71" t="s">
        <v>31</v>
      </c>
      <c r="D19" s="62">
        <v>168</v>
      </c>
      <c r="E19" s="72" t="s">
        <v>29</v>
      </c>
      <c r="F19" s="64">
        <v>0</v>
      </c>
      <c r="G19" s="65">
        <f t="shared" si="0"/>
        <v>0</v>
      </c>
      <c r="H19" s="65">
        <f t="shared" si="1"/>
        <v>0</v>
      </c>
      <c r="I19" s="65">
        <f t="shared" si="2"/>
        <v>0</v>
      </c>
      <c r="J19" s="66" t="s">
        <v>58</v>
      </c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</row>
    <row r="20" spans="1:26" s="125" customFormat="1" ht="82.5" customHeight="1" x14ac:dyDescent="0.25">
      <c r="A20" s="59">
        <v>8</v>
      </c>
      <c r="B20" s="60" t="s">
        <v>113</v>
      </c>
      <c r="C20" s="73" t="s">
        <v>183</v>
      </c>
      <c r="D20" s="62">
        <v>28</v>
      </c>
      <c r="E20" s="74" t="s">
        <v>32</v>
      </c>
      <c r="F20" s="64">
        <v>0</v>
      </c>
      <c r="G20" s="65">
        <f t="shared" si="0"/>
        <v>0</v>
      </c>
      <c r="H20" s="65">
        <f t="shared" si="1"/>
        <v>0</v>
      </c>
      <c r="I20" s="65">
        <f t="shared" si="2"/>
        <v>0</v>
      </c>
      <c r="J20" s="66" t="s">
        <v>72</v>
      </c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s="125" customFormat="1" ht="82.5" customHeight="1" x14ac:dyDescent="0.25">
      <c r="A21" s="59">
        <v>9</v>
      </c>
      <c r="B21" s="60" t="s">
        <v>113</v>
      </c>
      <c r="C21" s="73" t="s">
        <v>184</v>
      </c>
      <c r="D21" s="62">
        <v>28</v>
      </c>
      <c r="E21" s="75" t="s">
        <v>29</v>
      </c>
      <c r="F21" s="64">
        <v>0</v>
      </c>
      <c r="G21" s="65">
        <f t="shared" si="0"/>
        <v>0</v>
      </c>
      <c r="H21" s="65">
        <f t="shared" si="1"/>
        <v>0</v>
      </c>
      <c r="I21" s="65">
        <f t="shared" si="2"/>
        <v>0</v>
      </c>
      <c r="J21" s="66" t="s">
        <v>72</v>
      </c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</row>
    <row r="22" spans="1:26" s="125" customFormat="1" ht="82.5" customHeight="1" x14ac:dyDescent="0.25">
      <c r="A22" s="59">
        <v>10</v>
      </c>
      <c r="B22" s="60" t="s">
        <v>114</v>
      </c>
      <c r="C22" s="76" t="s">
        <v>185</v>
      </c>
      <c r="D22" s="62">
        <v>28</v>
      </c>
      <c r="E22" s="77" t="s">
        <v>32</v>
      </c>
      <c r="F22" s="64">
        <v>0</v>
      </c>
      <c r="G22" s="65">
        <f t="shared" si="0"/>
        <v>0</v>
      </c>
      <c r="H22" s="65">
        <f t="shared" si="1"/>
        <v>0</v>
      </c>
      <c r="I22" s="65">
        <f t="shared" si="2"/>
        <v>0</v>
      </c>
      <c r="J22" s="66" t="s">
        <v>59</v>
      </c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</row>
    <row r="23" spans="1:26" s="125" customFormat="1" ht="30" customHeight="1" x14ac:dyDescent="0.25">
      <c r="A23" s="133" t="s">
        <v>33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</row>
    <row r="24" spans="1:26" s="125" customFormat="1" ht="63.75" customHeight="1" x14ac:dyDescent="0.25">
      <c r="A24" s="59">
        <v>1</v>
      </c>
      <c r="B24" s="59" t="s">
        <v>82</v>
      </c>
      <c r="C24" s="78" t="s">
        <v>34</v>
      </c>
      <c r="D24" s="62">
        <v>500</v>
      </c>
      <c r="E24" s="63" t="s">
        <v>29</v>
      </c>
      <c r="F24" s="64">
        <v>0</v>
      </c>
      <c r="G24" s="65">
        <f t="shared" si="0"/>
        <v>0</v>
      </c>
      <c r="H24" s="65">
        <f t="shared" ref="H24" si="3">+G24+F24</f>
        <v>0</v>
      </c>
      <c r="I24" s="65">
        <f t="shared" ref="I24" si="4">+H24*D24</f>
        <v>0</v>
      </c>
      <c r="J24" s="66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</row>
    <row r="25" spans="1:26" s="125" customFormat="1" ht="30" customHeight="1" x14ac:dyDescent="0.25">
      <c r="A25" s="133" t="s">
        <v>35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</row>
    <row r="26" spans="1:26" s="125" customFormat="1" ht="77.25" customHeight="1" x14ac:dyDescent="0.25">
      <c r="A26" s="59">
        <v>1</v>
      </c>
      <c r="B26" s="59" t="s">
        <v>83</v>
      </c>
      <c r="C26" s="79" t="s">
        <v>36</v>
      </c>
      <c r="D26" s="62">
        <v>980</v>
      </c>
      <c r="E26" s="80" t="s">
        <v>32</v>
      </c>
      <c r="F26" s="64">
        <v>0</v>
      </c>
      <c r="G26" s="65">
        <f t="shared" si="0"/>
        <v>0</v>
      </c>
      <c r="H26" s="65">
        <f t="shared" ref="H26:H27" si="5">+G26+F26</f>
        <v>0</v>
      </c>
      <c r="I26" s="65">
        <f t="shared" ref="I26:I27" si="6">+H26*D26</f>
        <v>0</v>
      </c>
      <c r="J26" s="66" t="s">
        <v>65</v>
      </c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</row>
    <row r="27" spans="1:26" s="125" customFormat="1" ht="77.25" customHeight="1" x14ac:dyDescent="0.25">
      <c r="A27" s="59">
        <v>2</v>
      </c>
      <c r="B27" s="59" t="s">
        <v>83</v>
      </c>
      <c r="C27" s="79" t="s">
        <v>37</v>
      </c>
      <c r="D27" s="62">
        <v>280</v>
      </c>
      <c r="E27" s="70" t="s">
        <v>29</v>
      </c>
      <c r="F27" s="64">
        <v>0</v>
      </c>
      <c r="G27" s="65">
        <f t="shared" si="0"/>
        <v>0</v>
      </c>
      <c r="H27" s="65">
        <f t="shared" si="5"/>
        <v>0</v>
      </c>
      <c r="I27" s="65">
        <f t="shared" si="6"/>
        <v>0</v>
      </c>
      <c r="J27" s="66" t="s">
        <v>66</v>
      </c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</row>
    <row r="28" spans="1:26" s="125" customFormat="1" ht="30" customHeight="1" x14ac:dyDescent="0.25">
      <c r="A28" s="133" t="s">
        <v>38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</row>
    <row r="29" spans="1:26" s="125" customFormat="1" ht="84" customHeight="1" x14ac:dyDescent="0.25">
      <c r="A29" s="59">
        <v>1</v>
      </c>
      <c r="B29" s="59" t="s">
        <v>84</v>
      </c>
      <c r="C29" s="73" t="s">
        <v>183</v>
      </c>
      <c r="D29" s="62">
        <v>224</v>
      </c>
      <c r="E29" s="74" t="s">
        <v>32</v>
      </c>
      <c r="F29" s="64">
        <v>0</v>
      </c>
      <c r="G29" s="65">
        <f t="shared" si="0"/>
        <v>0</v>
      </c>
      <c r="H29" s="65">
        <f t="shared" ref="H29:H30" si="7">+G29+F29</f>
        <v>0</v>
      </c>
      <c r="I29" s="65">
        <f t="shared" ref="I29:I30" si="8">+H29*D29</f>
        <v>0</v>
      </c>
      <c r="J29" s="66" t="s">
        <v>68</v>
      </c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</row>
    <row r="30" spans="1:26" s="125" customFormat="1" ht="84" customHeight="1" x14ac:dyDescent="0.25">
      <c r="A30" s="59">
        <v>2</v>
      </c>
      <c r="B30" s="59" t="s">
        <v>84</v>
      </c>
      <c r="C30" s="73" t="s">
        <v>184</v>
      </c>
      <c r="D30" s="62">
        <v>196</v>
      </c>
      <c r="E30" s="75" t="s">
        <v>29</v>
      </c>
      <c r="F30" s="64">
        <v>0</v>
      </c>
      <c r="G30" s="65">
        <f t="shared" si="0"/>
        <v>0</v>
      </c>
      <c r="H30" s="65">
        <f t="shared" si="7"/>
        <v>0</v>
      </c>
      <c r="I30" s="65">
        <f t="shared" si="8"/>
        <v>0</v>
      </c>
      <c r="J30" s="66" t="s">
        <v>67</v>
      </c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</row>
    <row r="31" spans="1:26" s="125" customFormat="1" ht="30" customHeight="1" x14ac:dyDescent="0.25">
      <c r="A31" s="134" t="s">
        <v>39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</row>
    <row r="32" spans="1:26" s="125" customFormat="1" ht="61.5" customHeight="1" x14ac:dyDescent="0.25">
      <c r="A32" s="81">
        <v>1</v>
      </c>
      <c r="B32" s="59" t="s">
        <v>85</v>
      </c>
      <c r="C32" s="82" t="s">
        <v>40</v>
      </c>
      <c r="D32" s="62">
        <v>84</v>
      </c>
      <c r="E32" s="75" t="s">
        <v>22</v>
      </c>
      <c r="F32" s="64">
        <v>0</v>
      </c>
      <c r="G32" s="65">
        <f t="shared" si="0"/>
        <v>0</v>
      </c>
      <c r="H32" s="65">
        <f t="shared" ref="H32" si="9">+G32+F32</f>
        <v>0</v>
      </c>
      <c r="I32" s="65">
        <f t="shared" ref="I32" si="10">+H32*D32</f>
        <v>0</v>
      </c>
      <c r="J32" s="66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</row>
    <row r="33" spans="1:26" s="125" customFormat="1" ht="30" customHeight="1" x14ac:dyDescent="0.25">
      <c r="A33" s="134" t="s">
        <v>73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</row>
    <row r="34" spans="1:26" s="125" customFormat="1" ht="63.75" customHeight="1" x14ac:dyDescent="0.25">
      <c r="A34" s="59">
        <v>1</v>
      </c>
      <c r="B34" s="59" t="s">
        <v>87</v>
      </c>
      <c r="C34" s="82" t="s">
        <v>41</v>
      </c>
      <c r="D34" s="62">
        <v>28</v>
      </c>
      <c r="E34" s="83" t="s">
        <v>42</v>
      </c>
      <c r="F34" s="64">
        <v>0</v>
      </c>
      <c r="G34" s="65">
        <f t="shared" si="0"/>
        <v>0</v>
      </c>
      <c r="H34" s="65">
        <f t="shared" ref="H34:H38" si="11">+G34+F34</f>
        <v>0</v>
      </c>
      <c r="I34" s="65">
        <f t="shared" ref="I34:I38" si="12">+H34*D34</f>
        <v>0</v>
      </c>
      <c r="J34" s="66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</row>
    <row r="35" spans="1:26" s="125" customFormat="1" ht="42" hidden="1" customHeight="1" x14ac:dyDescent="0.25">
      <c r="A35" s="59">
        <v>2</v>
      </c>
      <c r="B35" s="59"/>
      <c r="C35" s="67" t="s">
        <v>30</v>
      </c>
      <c r="D35" s="62">
        <v>560</v>
      </c>
      <c r="E35" s="68" t="s">
        <v>29</v>
      </c>
      <c r="F35" s="64">
        <v>0</v>
      </c>
      <c r="G35" s="65">
        <f t="shared" si="0"/>
        <v>0</v>
      </c>
      <c r="H35" s="65">
        <f t="shared" si="11"/>
        <v>0</v>
      </c>
      <c r="I35" s="65">
        <f t="shared" si="12"/>
        <v>0</v>
      </c>
      <c r="J35" s="66" t="s">
        <v>74</v>
      </c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</row>
    <row r="36" spans="1:26" s="125" customFormat="1" ht="42" hidden="1" customHeight="1" x14ac:dyDescent="0.25">
      <c r="A36" s="59">
        <v>3</v>
      </c>
      <c r="B36" s="59"/>
      <c r="C36" s="69" t="s">
        <v>186</v>
      </c>
      <c r="D36" s="62">
        <v>1680</v>
      </c>
      <c r="E36" s="70" t="s">
        <v>29</v>
      </c>
      <c r="F36" s="64">
        <v>0</v>
      </c>
      <c r="G36" s="65">
        <f t="shared" si="0"/>
        <v>0</v>
      </c>
      <c r="H36" s="65">
        <f t="shared" si="11"/>
        <v>0</v>
      </c>
      <c r="I36" s="65">
        <f t="shared" si="12"/>
        <v>0</v>
      </c>
      <c r="J36" s="66" t="s">
        <v>74</v>
      </c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</row>
    <row r="37" spans="1:26" s="125" customFormat="1" ht="42" hidden="1" customHeight="1" x14ac:dyDescent="0.25">
      <c r="A37" s="59">
        <v>4</v>
      </c>
      <c r="B37" s="59"/>
      <c r="C37" s="71" t="s">
        <v>31</v>
      </c>
      <c r="D37" s="62">
        <v>504</v>
      </c>
      <c r="E37" s="72" t="s">
        <v>32</v>
      </c>
      <c r="F37" s="64">
        <v>0</v>
      </c>
      <c r="G37" s="65">
        <f t="shared" si="0"/>
        <v>0</v>
      </c>
      <c r="H37" s="65">
        <f t="shared" si="11"/>
        <v>0</v>
      </c>
      <c r="I37" s="65">
        <f t="shared" si="12"/>
        <v>0</v>
      </c>
      <c r="J37" s="66" t="s">
        <v>60</v>
      </c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</row>
    <row r="38" spans="1:26" s="125" customFormat="1" ht="42" hidden="1" customHeight="1" x14ac:dyDescent="0.25">
      <c r="A38" s="59">
        <v>5</v>
      </c>
      <c r="B38" s="59"/>
      <c r="C38" s="71" t="s">
        <v>31</v>
      </c>
      <c r="D38" s="62">
        <v>84</v>
      </c>
      <c r="E38" s="72" t="s">
        <v>29</v>
      </c>
      <c r="F38" s="64">
        <v>0</v>
      </c>
      <c r="G38" s="65">
        <f t="shared" si="0"/>
        <v>0</v>
      </c>
      <c r="H38" s="65">
        <f t="shared" si="11"/>
        <v>0</v>
      </c>
      <c r="I38" s="65">
        <f t="shared" si="12"/>
        <v>0</v>
      </c>
      <c r="J38" s="66" t="s">
        <v>60</v>
      </c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</row>
    <row r="39" spans="1:26" s="125" customFormat="1" ht="30" customHeight="1" x14ac:dyDescent="0.25">
      <c r="A39" s="144" t="s">
        <v>43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</row>
    <row r="40" spans="1:26" s="125" customFormat="1" ht="77.25" customHeight="1" x14ac:dyDescent="0.25">
      <c r="A40" s="59">
        <v>1</v>
      </c>
      <c r="B40" s="59" t="s">
        <v>89</v>
      </c>
      <c r="C40" s="84" t="s">
        <v>44</v>
      </c>
      <c r="D40" s="85">
        <v>168</v>
      </c>
      <c r="E40" s="86" t="s">
        <v>32</v>
      </c>
      <c r="F40" s="64">
        <v>0</v>
      </c>
      <c r="G40" s="65">
        <f t="shared" si="0"/>
        <v>0</v>
      </c>
      <c r="H40" s="65">
        <f t="shared" ref="H40:H44" si="13">+G40+F40</f>
        <v>0</v>
      </c>
      <c r="I40" s="65">
        <f t="shared" ref="I40:I44" si="14">+H40*D40</f>
        <v>0</v>
      </c>
      <c r="J40" s="66" t="s">
        <v>61</v>
      </c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</row>
    <row r="41" spans="1:26" s="125" customFormat="1" ht="77.25" customHeight="1" x14ac:dyDescent="0.25">
      <c r="A41" s="59">
        <v>2</v>
      </c>
      <c r="B41" s="59" t="s">
        <v>88</v>
      </c>
      <c r="C41" s="84" t="s">
        <v>45</v>
      </c>
      <c r="D41" s="85">
        <v>616</v>
      </c>
      <c r="E41" s="75" t="s">
        <v>29</v>
      </c>
      <c r="F41" s="64">
        <v>0</v>
      </c>
      <c r="G41" s="65">
        <f t="shared" si="0"/>
        <v>0</v>
      </c>
      <c r="H41" s="65">
        <f t="shared" si="13"/>
        <v>0</v>
      </c>
      <c r="I41" s="65">
        <f t="shared" si="14"/>
        <v>0</v>
      </c>
      <c r="J41" s="66" t="s">
        <v>61</v>
      </c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</row>
    <row r="42" spans="1:26" s="125" customFormat="1" ht="77.25" customHeight="1" x14ac:dyDescent="0.25">
      <c r="A42" s="59">
        <v>3</v>
      </c>
      <c r="B42" s="59" t="s">
        <v>90</v>
      </c>
      <c r="C42" s="73" t="s">
        <v>183</v>
      </c>
      <c r="D42" s="85">
        <v>840</v>
      </c>
      <c r="E42" s="74" t="s">
        <v>32</v>
      </c>
      <c r="F42" s="64">
        <v>0</v>
      </c>
      <c r="G42" s="65">
        <f t="shared" si="0"/>
        <v>0</v>
      </c>
      <c r="H42" s="65">
        <f t="shared" si="13"/>
        <v>0</v>
      </c>
      <c r="I42" s="65">
        <f t="shared" si="14"/>
        <v>0</v>
      </c>
      <c r="J42" s="66" t="s">
        <v>69</v>
      </c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</row>
    <row r="43" spans="1:26" s="125" customFormat="1" ht="77.25" customHeight="1" x14ac:dyDescent="0.25">
      <c r="A43" s="87">
        <v>4</v>
      </c>
      <c r="B43" s="59" t="s">
        <v>90</v>
      </c>
      <c r="C43" s="73" t="s">
        <v>184</v>
      </c>
      <c r="D43" s="85">
        <v>252</v>
      </c>
      <c r="E43" s="75" t="s">
        <v>29</v>
      </c>
      <c r="F43" s="64">
        <v>0</v>
      </c>
      <c r="G43" s="65">
        <f t="shared" si="0"/>
        <v>0</v>
      </c>
      <c r="H43" s="65">
        <f t="shared" si="13"/>
        <v>0</v>
      </c>
      <c r="I43" s="65">
        <f t="shared" si="14"/>
        <v>0</v>
      </c>
      <c r="J43" s="88" t="s">
        <v>69</v>
      </c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</row>
    <row r="44" spans="1:26" s="125" customFormat="1" ht="77.25" customHeight="1" x14ac:dyDescent="0.25">
      <c r="A44" s="87">
        <v>5</v>
      </c>
      <c r="B44" s="59" t="s">
        <v>90</v>
      </c>
      <c r="C44" s="76" t="s">
        <v>187</v>
      </c>
      <c r="D44" s="85">
        <v>168</v>
      </c>
      <c r="E44" s="77" t="s">
        <v>32</v>
      </c>
      <c r="F44" s="64">
        <v>0</v>
      </c>
      <c r="G44" s="65">
        <f t="shared" si="0"/>
        <v>0</v>
      </c>
      <c r="H44" s="65">
        <f t="shared" si="13"/>
        <v>0</v>
      </c>
      <c r="I44" s="65">
        <f t="shared" si="14"/>
        <v>0</v>
      </c>
      <c r="J44" s="88" t="s">
        <v>75</v>
      </c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</row>
    <row r="45" spans="1:26" s="125" customFormat="1" ht="30" customHeight="1" x14ac:dyDescent="0.25">
      <c r="A45" s="144" t="s">
        <v>46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</row>
    <row r="46" spans="1:26" s="125" customFormat="1" ht="42" customHeight="1" x14ac:dyDescent="0.25">
      <c r="A46" s="87">
        <v>1</v>
      </c>
      <c r="B46" s="87" t="s">
        <v>156</v>
      </c>
      <c r="C46" s="89" t="s">
        <v>47</v>
      </c>
      <c r="D46" s="90">
        <v>50</v>
      </c>
      <c r="E46" s="91" t="s">
        <v>48</v>
      </c>
      <c r="F46" s="64">
        <v>0</v>
      </c>
      <c r="G46" s="65">
        <f t="shared" si="0"/>
        <v>0</v>
      </c>
      <c r="H46" s="65">
        <f t="shared" ref="H46:H49" si="15">+G46+F46</f>
        <v>0</v>
      </c>
      <c r="I46" s="65">
        <f t="shared" ref="I46:I49" si="16">+H46*D46</f>
        <v>0</v>
      </c>
      <c r="J46" s="88" t="s">
        <v>159</v>
      </c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</row>
    <row r="47" spans="1:26" s="125" customFormat="1" ht="42" customHeight="1" x14ac:dyDescent="0.25">
      <c r="A47" s="87">
        <v>2</v>
      </c>
      <c r="B47" s="87" t="s">
        <v>157</v>
      </c>
      <c r="C47" s="89" t="s">
        <v>155</v>
      </c>
      <c r="D47" s="90">
        <v>50</v>
      </c>
      <c r="E47" s="91" t="s">
        <v>48</v>
      </c>
      <c r="F47" s="64">
        <v>0</v>
      </c>
      <c r="G47" s="65">
        <f t="shared" si="0"/>
        <v>0</v>
      </c>
      <c r="H47" s="65">
        <f t="shared" si="15"/>
        <v>0</v>
      </c>
      <c r="I47" s="65">
        <f t="shared" si="16"/>
        <v>0</v>
      </c>
      <c r="J47" s="88" t="s">
        <v>158</v>
      </c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</row>
    <row r="48" spans="1:26" s="125" customFormat="1" ht="42" customHeight="1" x14ac:dyDescent="0.25">
      <c r="A48" s="133" t="s">
        <v>76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</row>
    <row r="49" spans="1:26" s="125" customFormat="1" ht="57.75" customHeight="1" x14ac:dyDescent="0.25">
      <c r="A49" s="87">
        <v>3</v>
      </c>
      <c r="B49" s="87" t="s">
        <v>91</v>
      </c>
      <c r="C49" s="89" t="s">
        <v>63</v>
      </c>
      <c r="D49" s="90">
        <v>84</v>
      </c>
      <c r="E49" s="91" t="s">
        <v>49</v>
      </c>
      <c r="F49" s="64">
        <v>0</v>
      </c>
      <c r="G49" s="65">
        <f t="shared" si="0"/>
        <v>0</v>
      </c>
      <c r="H49" s="65">
        <f t="shared" si="15"/>
        <v>0</v>
      </c>
      <c r="I49" s="65">
        <f t="shared" si="16"/>
        <v>0</v>
      </c>
      <c r="J49" s="88" t="s">
        <v>70</v>
      </c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</row>
    <row r="50" spans="1:26" s="125" customFormat="1" ht="30" customHeight="1" x14ac:dyDescent="0.25">
      <c r="A50" s="92"/>
      <c r="B50" s="92"/>
      <c r="C50" s="144" t="s">
        <v>50</v>
      </c>
      <c r="D50" s="144"/>
      <c r="E50" s="144"/>
      <c r="F50" s="144"/>
      <c r="G50" s="144"/>
      <c r="H50" s="144"/>
      <c r="I50" s="144"/>
      <c r="J50" s="14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</row>
    <row r="51" spans="1:26" s="125" customFormat="1" ht="96" customHeight="1" x14ac:dyDescent="0.25">
      <c r="A51" s="93">
        <v>1</v>
      </c>
      <c r="B51" s="93" t="s">
        <v>147</v>
      </c>
      <c r="C51" s="76" t="s">
        <v>148</v>
      </c>
      <c r="D51" s="90">
        <v>112</v>
      </c>
      <c r="E51" s="91" t="s">
        <v>21</v>
      </c>
      <c r="F51" s="64">
        <v>0</v>
      </c>
      <c r="G51" s="65">
        <f t="shared" si="0"/>
        <v>0</v>
      </c>
      <c r="H51" s="65">
        <f t="shared" ref="H51" si="17">+G51+F51</f>
        <v>0</v>
      </c>
      <c r="I51" s="65">
        <f t="shared" ref="I51" si="18">+H51*D51</f>
        <v>0</v>
      </c>
      <c r="J51" s="88" t="s">
        <v>160</v>
      </c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</row>
    <row r="52" spans="1:26" s="125" customFormat="1" ht="30" customHeight="1" x14ac:dyDescent="0.25">
      <c r="A52" s="92"/>
      <c r="B52" s="92"/>
      <c r="C52" s="144" t="s">
        <v>51</v>
      </c>
      <c r="D52" s="144"/>
      <c r="E52" s="144"/>
      <c r="F52" s="144"/>
      <c r="G52" s="144"/>
      <c r="H52" s="144"/>
      <c r="I52" s="144"/>
      <c r="J52" s="14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</row>
    <row r="53" spans="1:26" s="125" customFormat="1" ht="52.5" customHeight="1" x14ac:dyDescent="0.25">
      <c r="A53" s="87">
        <v>1</v>
      </c>
      <c r="B53" s="87" t="s">
        <v>92</v>
      </c>
      <c r="C53" s="89" t="s">
        <v>62</v>
      </c>
      <c r="D53" s="94">
        <v>28</v>
      </c>
      <c r="E53" s="91" t="s">
        <v>52</v>
      </c>
      <c r="F53" s="64">
        <v>0</v>
      </c>
      <c r="G53" s="65">
        <f t="shared" si="0"/>
        <v>0</v>
      </c>
      <c r="H53" s="65">
        <f t="shared" ref="H53:H65" si="19">+G53+F53</f>
        <v>0</v>
      </c>
      <c r="I53" s="65">
        <f t="shared" ref="I53:I65" si="20">+H53*D53</f>
        <v>0</v>
      </c>
      <c r="J53" s="88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</row>
    <row r="54" spans="1:26" s="125" customFormat="1" ht="52.5" customHeight="1" x14ac:dyDescent="0.25">
      <c r="A54" s="87">
        <v>2</v>
      </c>
      <c r="B54" s="87" t="s">
        <v>93</v>
      </c>
      <c r="C54" s="95" t="s">
        <v>53</v>
      </c>
      <c r="D54" s="90">
        <v>3</v>
      </c>
      <c r="E54" s="91" t="s">
        <v>54</v>
      </c>
      <c r="F54" s="64">
        <v>0</v>
      </c>
      <c r="G54" s="65">
        <f t="shared" si="0"/>
        <v>0</v>
      </c>
      <c r="H54" s="65">
        <f t="shared" si="19"/>
        <v>0</v>
      </c>
      <c r="I54" s="65">
        <f t="shared" si="20"/>
        <v>0</v>
      </c>
      <c r="J54" s="88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</row>
    <row r="55" spans="1:26" s="125" customFormat="1" ht="52.5" customHeight="1" x14ac:dyDescent="0.25">
      <c r="A55" s="87">
        <v>3</v>
      </c>
      <c r="B55" s="87" t="s">
        <v>94</v>
      </c>
      <c r="C55" s="95" t="s">
        <v>95</v>
      </c>
      <c r="D55" s="96">
        <v>56</v>
      </c>
      <c r="E55" s="97" t="s">
        <v>54</v>
      </c>
      <c r="F55" s="64">
        <v>0</v>
      </c>
      <c r="G55" s="65">
        <f t="shared" si="0"/>
        <v>0</v>
      </c>
      <c r="H55" s="65">
        <f t="shared" si="19"/>
        <v>0</v>
      </c>
      <c r="I55" s="65">
        <f t="shared" si="20"/>
        <v>0</v>
      </c>
      <c r="J55" s="88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</row>
    <row r="56" spans="1:26" s="125" customFormat="1" ht="52.5" customHeight="1" x14ac:dyDescent="0.25">
      <c r="A56" s="87">
        <v>4</v>
      </c>
      <c r="B56" s="87" t="s">
        <v>96</v>
      </c>
      <c r="C56" s="98" t="s">
        <v>30</v>
      </c>
      <c r="D56" s="94">
        <v>28</v>
      </c>
      <c r="E56" s="91" t="s">
        <v>49</v>
      </c>
      <c r="F56" s="64">
        <v>0</v>
      </c>
      <c r="G56" s="65">
        <f t="shared" si="0"/>
        <v>0</v>
      </c>
      <c r="H56" s="65">
        <f t="shared" si="19"/>
        <v>0</v>
      </c>
      <c r="I56" s="65">
        <f t="shared" si="20"/>
        <v>0</v>
      </c>
      <c r="J56" s="88" t="s">
        <v>161</v>
      </c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</row>
    <row r="57" spans="1:26" s="125" customFormat="1" ht="52.5" customHeight="1" x14ac:dyDescent="0.25">
      <c r="A57" s="87">
        <v>5</v>
      </c>
      <c r="B57" s="87" t="s">
        <v>97</v>
      </c>
      <c r="C57" s="99" t="s">
        <v>186</v>
      </c>
      <c r="D57" s="94">
        <v>28</v>
      </c>
      <c r="E57" s="91" t="s">
        <v>49</v>
      </c>
      <c r="F57" s="64">
        <v>0</v>
      </c>
      <c r="G57" s="65">
        <f t="shared" si="0"/>
        <v>0</v>
      </c>
      <c r="H57" s="65">
        <f t="shared" si="19"/>
        <v>0</v>
      </c>
      <c r="I57" s="65">
        <f t="shared" si="20"/>
        <v>0</v>
      </c>
      <c r="J57" s="88" t="s">
        <v>161</v>
      </c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</row>
    <row r="58" spans="1:26" s="125" customFormat="1" ht="52.5" customHeight="1" x14ac:dyDescent="0.25">
      <c r="A58" s="87">
        <v>6</v>
      </c>
      <c r="B58" s="87" t="s">
        <v>98</v>
      </c>
      <c r="C58" s="99" t="s">
        <v>99</v>
      </c>
      <c r="D58" s="94">
        <v>14</v>
      </c>
      <c r="E58" s="91" t="s">
        <v>22</v>
      </c>
      <c r="F58" s="64">
        <v>0</v>
      </c>
      <c r="G58" s="65">
        <f t="shared" si="0"/>
        <v>0</v>
      </c>
      <c r="H58" s="65">
        <f t="shared" si="19"/>
        <v>0</v>
      </c>
      <c r="I58" s="65">
        <f t="shared" si="20"/>
        <v>0</v>
      </c>
      <c r="J58" s="88" t="s">
        <v>161</v>
      </c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</row>
    <row r="59" spans="1:26" s="125" customFormat="1" ht="52.5" customHeight="1" x14ac:dyDescent="0.25">
      <c r="A59" s="87">
        <v>7</v>
      </c>
      <c r="B59" s="87" t="s">
        <v>100</v>
      </c>
      <c r="C59" s="100" t="s">
        <v>31</v>
      </c>
      <c r="D59" s="94">
        <v>28</v>
      </c>
      <c r="E59" s="91" t="s">
        <v>49</v>
      </c>
      <c r="F59" s="64">
        <v>0</v>
      </c>
      <c r="G59" s="65">
        <f t="shared" si="0"/>
        <v>0</v>
      </c>
      <c r="H59" s="65">
        <f t="shared" si="19"/>
        <v>0</v>
      </c>
      <c r="I59" s="65">
        <f t="shared" si="20"/>
        <v>0</v>
      </c>
      <c r="J59" s="88" t="s">
        <v>58</v>
      </c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</row>
    <row r="60" spans="1:26" s="125" customFormat="1" ht="52.5" customHeight="1" x14ac:dyDescent="0.25">
      <c r="A60" s="87">
        <v>8</v>
      </c>
      <c r="B60" s="87" t="s">
        <v>101</v>
      </c>
      <c r="C60" s="101" t="s">
        <v>55</v>
      </c>
      <c r="D60" s="96">
        <v>2</v>
      </c>
      <c r="E60" s="91" t="s">
        <v>56</v>
      </c>
      <c r="F60" s="64">
        <v>0</v>
      </c>
      <c r="G60" s="65">
        <f t="shared" si="0"/>
        <v>0</v>
      </c>
      <c r="H60" s="65">
        <f t="shared" si="19"/>
        <v>0</v>
      </c>
      <c r="I60" s="65">
        <f t="shared" si="20"/>
        <v>0</v>
      </c>
      <c r="J60" s="88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</row>
    <row r="61" spans="1:26" s="125" customFormat="1" ht="52.5" customHeight="1" x14ac:dyDescent="0.25">
      <c r="A61" s="149" t="s">
        <v>171</v>
      </c>
      <c r="B61" s="150"/>
      <c r="C61" s="150"/>
      <c r="D61" s="150"/>
      <c r="E61" s="150"/>
      <c r="F61" s="150"/>
      <c r="G61" s="150"/>
      <c r="H61" s="150"/>
      <c r="I61" s="150"/>
      <c r="J61" s="151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</row>
    <row r="62" spans="1:26" s="125" customFormat="1" ht="52.5" customHeight="1" x14ac:dyDescent="0.25">
      <c r="A62" s="87">
        <v>10</v>
      </c>
      <c r="B62" s="87" t="s">
        <v>102</v>
      </c>
      <c r="C62" s="101" t="s">
        <v>63</v>
      </c>
      <c r="D62" s="96">
        <v>17</v>
      </c>
      <c r="E62" s="91" t="s">
        <v>49</v>
      </c>
      <c r="F62" s="64">
        <v>0</v>
      </c>
      <c r="G62" s="65">
        <f t="shared" si="0"/>
        <v>0</v>
      </c>
      <c r="H62" s="65">
        <f t="shared" si="19"/>
        <v>0</v>
      </c>
      <c r="I62" s="65">
        <f t="shared" si="20"/>
        <v>0</v>
      </c>
      <c r="J62" s="88" t="s">
        <v>77</v>
      </c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</row>
    <row r="63" spans="1:26" s="125" customFormat="1" ht="52.5" customHeight="1" x14ac:dyDescent="0.25">
      <c r="A63" s="87">
        <v>11</v>
      </c>
      <c r="B63" s="87" t="s">
        <v>103</v>
      </c>
      <c r="C63" s="101" t="s">
        <v>162</v>
      </c>
      <c r="D63" s="96">
        <v>1</v>
      </c>
      <c r="E63" s="102" t="s">
        <v>48</v>
      </c>
      <c r="F63" s="64">
        <v>0</v>
      </c>
      <c r="G63" s="65">
        <f t="shared" si="0"/>
        <v>0</v>
      </c>
      <c r="H63" s="65">
        <f t="shared" si="19"/>
        <v>0</v>
      </c>
      <c r="I63" s="65">
        <f t="shared" si="20"/>
        <v>0</v>
      </c>
      <c r="J63" s="88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</row>
    <row r="64" spans="1:26" s="125" customFormat="1" ht="52.5" customHeight="1" x14ac:dyDescent="0.25">
      <c r="A64" s="87">
        <v>12</v>
      </c>
      <c r="B64" s="87" t="s">
        <v>104</v>
      </c>
      <c r="C64" s="99" t="s">
        <v>188</v>
      </c>
      <c r="D64" s="94">
        <v>28</v>
      </c>
      <c r="E64" s="103" t="s">
        <v>54</v>
      </c>
      <c r="F64" s="64">
        <v>0</v>
      </c>
      <c r="G64" s="65">
        <f t="shared" si="0"/>
        <v>0</v>
      </c>
      <c r="H64" s="65">
        <f t="shared" si="19"/>
        <v>0</v>
      </c>
      <c r="I64" s="65">
        <f t="shared" si="20"/>
        <v>0</v>
      </c>
      <c r="J64" s="88" t="s">
        <v>161</v>
      </c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</row>
    <row r="65" spans="1:26" s="125" customFormat="1" ht="52.5" customHeight="1" x14ac:dyDescent="0.25">
      <c r="A65" s="87">
        <v>13</v>
      </c>
      <c r="B65" s="87" t="s">
        <v>105</v>
      </c>
      <c r="C65" s="100" t="s">
        <v>31</v>
      </c>
      <c r="D65" s="94">
        <v>28</v>
      </c>
      <c r="E65" s="103" t="s">
        <v>52</v>
      </c>
      <c r="F65" s="64">
        <v>0</v>
      </c>
      <c r="G65" s="65">
        <f t="shared" si="0"/>
        <v>0</v>
      </c>
      <c r="H65" s="65">
        <f t="shared" si="19"/>
        <v>0</v>
      </c>
      <c r="I65" s="65">
        <f t="shared" si="20"/>
        <v>0</v>
      </c>
      <c r="J65" s="88" t="s">
        <v>58</v>
      </c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</row>
    <row r="66" spans="1:26" s="125" customFormat="1" ht="83.25" customHeight="1" x14ac:dyDescent="0.25">
      <c r="A66" s="104" t="s">
        <v>106</v>
      </c>
      <c r="B66" s="92"/>
      <c r="C66" s="144" t="s">
        <v>172</v>
      </c>
      <c r="D66" s="144"/>
      <c r="E66" s="144"/>
      <c r="F66" s="144"/>
      <c r="G66" s="144"/>
      <c r="H66" s="144"/>
      <c r="I66" s="144"/>
      <c r="J66" s="14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</row>
    <row r="67" spans="1:26" s="125" customFormat="1" ht="65.25" customHeight="1" x14ac:dyDescent="0.25">
      <c r="A67" s="87">
        <v>14</v>
      </c>
      <c r="B67" s="87" t="s">
        <v>108</v>
      </c>
      <c r="C67" s="71" t="s">
        <v>118</v>
      </c>
      <c r="D67" s="105">
        <v>15</v>
      </c>
      <c r="E67" s="72" t="s">
        <v>52</v>
      </c>
      <c r="F67" s="64">
        <v>0</v>
      </c>
      <c r="G67" s="65">
        <f t="shared" si="0"/>
        <v>0</v>
      </c>
      <c r="H67" s="65">
        <f t="shared" ref="H67:H70" si="21">+G67+F67</f>
        <v>0</v>
      </c>
      <c r="I67" s="65">
        <f t="shared" ref="I67:I70" si="22">+H67*D67</f>
        <v>0</v>
      </c>
      <c r="J67" s="88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</row>
    <row r="68" spans="1:26" s="125" customFormat="1" ht="65.25" customHeight="1" x14ac:dyDescent="0.25">
      <c r="A68" s="87">
        <v>15</v>
      </c>
      <c r="B68" s="87" t="s">
        <v>151</v>
      </c>
      <c r="C68" s="71" t="s">
        <v>78</v>
      </c>
      <c r="D68" s="105">
        <v>1</v>
      </c>
      <c r="E68" s="72" t="s">
        <v>107</v>
      </c>
      <c r="F68" s="64">
        <v>0</v>
      </c>
      <c r="G68" s="65">
        <f t="shared" si="0"/>
        <v>0</v>
      </c>
      <c r="H68" s="65">
        <f t="shared" si="21"/>
        <v>0</v>
      </c>
      <c r="I68" s="65">
        <f t="shared" si="22"/>
        <v>0</v>
      </c>
      <c r="J68" s="88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</row>
    <row r="69" spans="1:26" s="125" customFormat="1" ht="65.25" customHeight="1" x14ac:dyDescent="0.25">
      <c r="A69" s="87">
        <v>16</v>
      </c>
      <c r="B69" s="87" t="s">
        <v>119</v>
      </c>
      <c r="C69" s="71" t="s">
        <v>79</v>
      </c>
      <c r="D69" s="105">
        <v>21</v>
      </c>
      <c r="E69" s="72" t="s">
        <v>52</v>
      </c>
      <c r="F69" s="64">
        <v>0</v>
      </c>
      <c r="G69" s="65">
        <f t="shared" si="0"/>
        <v>0</v>
      </c>
      <c r="H69" s="65">
        <f t="shared" si="21"/>
        <v>0</v>
      </c>
      <c r="I69" s="65">
        <f t="shared" si="22"/>
        <v>0</v>
      </c>
      <c r="J69" s="88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</row>
    <row r="70" spans="1:26" s="125" customFormat="1" ht="65.25" customHeight="1" x14ac:dyDescent="0.25">
      <c r="A70" s="87">
        <v>17</v>
      </c>
      <c r="B70" s="87" t="s">
        <v>189</v>
      </c>
      <c r="C70" s="71" t="s">
        <v>120</v>
      </c>
      <c r="D70" s="105">
        <v>2</v>
      </c>
      <c r="E70" s="72" t="s">
        <v>57</v>
      </c>
      <c r="F70" s="64">
        <v>0</v>
      </c>
      <c r="G70" s="65">
        <f t="shared" si="0"/>
        <v>0</v>
      </c>
      <c r="H70" s="65">
        <f t="shared" si="21"/>
        <v>0</v>
      </c>
      <c r="I70" s="65">
        <f t="shared" si="22"/>
        <v>0</v>
      </c>
      <c r="J70" s="88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</row>
    <row r="71" spans="1:26" s="125" customFormat="1" ht="24.75" customHeight="1" x14ac:dyDescent="0.25">
      <c r="A71" s="92"/>
      <c r="B71" s="92"/>
      <c r="C71" s="144" t="s">
        <v>149</v>
      </c>
      <c r="D71" s="144"/>
      <c r="E71" s="144"/>
      <c r="F71" s="144"/>
      <c r="G71" s="144"/>
      <c r="H71" s="144"/>
      <c r="I71" s="144"/>
      <c r="J71" s="14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</row>
    <row r="72" spans="1:26" s="125" customFormat="1" ht="58.5" customHeight="1" x14ac:dyDescent="0.25">
      <c r="A72" s="87">
        <v>1</v>
      </c>
      <c r="B72" s="87" t="s">
        <v>152</v>
      </c>
      <c r="C72" s="71" t="s">
        <v>150</v>
      </c>
      <c r="D72" s="105">
        <v>15</v>
      </c>
      <c r="E72" s="72" t="s">
        <v>56</v>
      </c>
      <c r="F72" s="64">
        <v>0</v>
      </c>
      <c r="G72" s="65">
        <f t="shared" ref="G72" si="23">+F72*19%</f>
        <v>0</v>
      </c>
      <c r="H72" s="65">
        <f t="shared" ref="H72" si="24">+G72+F72</f>
        <v>0</v>
      </c>
      <c r="I72" s="65">
        <f t="shared" ref="I72" si="25">+H72*D72</f>
        <v>0</v>
      </c>
      <c r="J72" s="88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</row>
    <row r="73" spans="1:26" s="126" customFormat="1" ht="34.5" customHeight="1" x14ac:dyDescent="0.25">
      <c r="A73" s="106"/>
      <c r="B73" s="106"/>
      <c r="C73" s="52"/>
      <c r="D73" s="107"/>
      <c r="E73" s="108"/>
      <c r="F73" s="109"/>
      <c r="G73" s="110"/>
      <c r="H73" s="110"/>
      <c r="I73" s="110"/>
      <c r="J73" s="111"/>
    </row>
    <row r="74" spans="1:26" s="125" customFormat="1" ht="33.75" customHeight="1" x14ac:dyDescent="0.25">
      <c r="A74" s="106"/>
      <c r="B74" s="106"/>
      <c r="C74" s="112" t="s">
        <v>174</v>
      </c>
      <c r="D74" s="152"/>
      <c r="E74" s="152"/>
      <c r="F74" s="152"/>
      <c r="G74" s="152"/>
      <c r="H74" s="152"/>
      <c r="I74" s="152"/>
      <c r="J74" s="111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</row>
    <row r="75" spans="1:26" s="125" customFormat="1" ht="33.75" customHeight="1" x14ac:dyDescent="0.25">
      <c r="A75" s="106"/>
      <c r="B75" s="106"/>
      <c r="C75" s="112" t="s">
        <v>175</v>
      </c>
      <c r="D75" s="152"/>
      <c r="E75" s="152"/>
      <c r="F75" s="152"/>
      <c r="G75" s="152"/>
      <c r="H75" s="152"/>
      <c r="I75" s="152"/>
      <c r="J75" s="111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</row>
    <row r="76" spans="1:26" s="125" customFormat="1" ht="33.75" customHeight="1" x14ac:dyDescent="0.25">
      <c r="A76" s="106"/>
      <c r="B76" s="106"/>
      <c r="C76" s="112" t="s">
        <v>176</v>
      </c>
      <c r="D76" s="153"/>
      <c r="E76" s="154"/>
      <c r="F76" s="154"/>
      <c r="G76" s="154"/>
      <c r="H76" s="154"/>
      <c r="I76" s="155"/>
      <c r="J76" s="111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</row>
    <row r="77" spans="1:26" s="127" customFormat="1" ht="33.75" customHeight="1" x14ac:dyDescent="0.3">
      <c r="A77" s="106"/>
      <c r="B77" s="106"/>
      <c r="C77" s="112" t="s">
        <v>177</v>
      </c>
      <c r="D77" s="156"/>
      <c r="E77" s="157"/>
      <c r="F77" s="157"/>
      <c r="G77" s="157"/>
      <c r="H77" s="157"/>
      <c r="I77" s="158"/>
      <c r="J77" s="111"/>
    </row>
    <row r="78" spans="1:26" s="127" customFormat="1" ht="33.75" customHeight="1" x14ac:dyDescent="0.3">
      <c r="A78" s="106"/>
      <c r="B78" s="106"/>
      <c r="C78" s="112" t="s">
        <v>178</v>
      </c>
      <c r="D78" s="113"/>
      <c r="E78" s="114"/>
      <c r="F78" s="114"/>
      <c r="G78" s="114"/>
      <c r="H78" s="114"/>
      <c r="I78" s="115"/>
      <c r="J78" s="111"/>
    </row>
    <row r="79" spans="1:26" s="120" customFormat="1" ht="33.75" customHeight="1" x14ac:dyDescent="0.3">
      <c r="A79" s="7"/>
      <c r="B79" s="7"/>
      <c r="C79" s="112" t="s">
        <v>11</v>
      </c>
      <c r="D79" s="159"/>
      <c r="E79" s="160"/>
      <c r="F79" s="160"/>
      <c r="G79" s="160"/>
      <c r="H79" s="160"/>
      <c r="I79" s="161"/>
      <c r="J79" s="11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</row>
    <row r="80" spans="1:26" s="120" customFormat="1" ht="33.75" customHeight="1" x14ac:dyDescent="0.3">
      <c r="A80" s="7"/>
      <c r="B80" s="7"/>
      <c r="C80" s="128"/>
      <c r="D80" s="129"/>
      <c r="E80" s="129"/>
      <c r="F80" s="129"/>
      <c r="G80" s="129"/>
      <c r="H80" s="129"/>
      <c r="I80" s="129"/>
      <c r="J80" s="11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</row>
    <row r="81" spans="1:26" s="120" customFormat="1" ht="17.25" x14ac:dyDescent="0.3">
      <c r="A81" s="7"/>
      <c r="B81" s="7"/>
      <c r="C81" s="8"/>
      <c r="D81" s="9"/>
      <c r="E81" s="9"/>
      <c r="F81" s="145"/>
      <c r="G81" s="145"/>
      <c r="H81" s="145"/>
      <c r="I81" s="10"/>
      <c r="J81" s="11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</row>
    <row r="82" spans="1:26" s="120" customFormat="1" ht="17.25" x14ac:dyDescent="0.3">
      <c r="A82" s="146" t="s">
        <v>179</v>
      </c>
      <c r="B82" s="146"/>
      <c r="C82" s="147"/>
      <c r="D82" s="147"/>
      <c r="E82" s="4"/>
      <c r="F82" s="1"/>
      <c r="G82" s="1"/>
      <c r="H82" s="1"/>
      <c r="I82" s="1"/>
      <c r="J82" s="1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</row>
    <row r="83" spans="1:26" s="120" customFormat="1" ht="17.25" x14ac:dyDescent="0.3">
      <c r="A83" s="148"/>
      <c r="B83" s="148"/>
      <c r="C83" s="147"/>
      <c r="D83" s="147"/>
      <c r="E83" s="4"/>
      <c r="F83" s="1"/>
      <c r="G83" s="1"/>
      <c r="H83" s="1"/>
      <c r="I83" s="1"/>
      <c r="J83" s="1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</row>
    <row r="84" spans="1:26" s="120" customFormat="1" ht="17.25" x14ac:dyDescent="0.3">
      <c r="A84" s="148"/>
      <c r="B84" s="148"/>
      <c r="C84" s="147"/>
      <c r="D84" s="147"/>
      <c r="E84" s="4"/>
      <c r="F84" s="1"/>
      <c r="G84" s="1"/>
      <c r="H84" s="1"/>
      <c r="I84" s="1"/>
      <c r="J84" s="1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</row>
    <row r="85" spans="1:26" s="120" customFormat="1" ht="17.25" x14ac:dyDescent="0.3">
      <c r="A85" s="148"/>
      <c r="B85" s="148"/>
      <c r="C85" s="147"/>
      <c r="D85" s="147"/>
      <c r="E85" s="4"/>
      <c r="F85" s="1"/>
      <c r="G85" s="1"/>
      <c r="H85" s="1"/>
      <c r="I85" s="1"/>
      <c r="J85" s="1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</row>
    <row r="86" spans="1:26" s="120" customFormat="1" ht="17.25" x14ac:dyDescent="0.3">
      <c r="A86" s="148"/>
      <c r="B86" s="148"/>
      <c r="C86" s="147"/>
      <c r="D86" s="147"/>
      <c r="E86" s="4"/>
      <c r="F86" s="1"/>
      <c r="G86" s="1"/>
      <c r="H86" s="1"/>
      <c r="I86" s="1"/>
      <c r="J86" s="1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</row>
    <row r="87" spans="1:26" s="120" customFormat="1" ht="17.25" x14ac:dyDescent="0.3">
      <c r="A87" s="148"/>
      <c r="B87" s="148"/>
      <c r="C87" s="147"/>
      <c r="D87" s="147"/>
      <c r="E87" s="4"/>
      <c r="F87" s="1"/>
      <c r="G87" s="1"/>
      <c r="H87" s="1"/>
      <c r="I87" s="1"/>
      <c r="J87" s="1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</row>
    <row r="88" spans="1:26" s="120" customFormat="1" ht="17.25" x14ac:dyDescent="0.3">
      <c r="A88" s="147"/>
      <c r="B88" s="147"/>
      <c r="C88" s="147"/>
      <c r="D88" s="147"/>
      <c r="E88" s="4"/>
      <c r="F88" s="1"/>
      <c r="G88" s="130"/>
      <c r="H88" s="130"/>
      <c r="I88" s="130"/>
      <c r="J88" s="130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</row>
    <row r="89" spans="1:26" s="120" customFormat="1" ht="17.25" x14ac:dyDescent="0.3">
      <c r="A89" s="4"/>
      <c r="B89" s="4"/>
      <c r="C89" s="4"/>
      <c r="D89" s="4"/>
      <c r="E89" s="4"/>
      <c r="F89" s="1"/>
      <c r="G89" s="130"/>
      <c r="H89" s="130"/>
      <c r="I89" s="130"/>
      <c r="J89" s="130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</row>
    <row r="90" spans="1:26" s="120" customFormat="1" ht="17.25" x14ac:dyDescent="0.3">
      <c r="A90" s="1"/>
      <c r="B90" s="1"/>
      <c r="C90" s="1"/>
      <c r="D90" s="1"/>
      <c r="E90" s="1"/>
      <c r="F90" s="2"/>
      <c r="G90" s="2"/>
      <c r="H90" s="131"/>
      <c r="I90" s="131"/>
      <c r="J90" s="131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</row>
    <row r="91" spans="1:26" s="120" customFormat="1" ht="29.25" customHeight="1" x14ac:dyDescent="0.3">
      <c r="A91" s="116"/>
      <c r="B91" s="116"/>
      <c r="C91" s="117" t="s">
        <v>12</v>
      </c>
      <c r="D91" s="164"/>
      <c r="E91" s="164"/>
      <c r="F91" s="164"/>
      <c r="G91" s="116"/>
      <c r="H91" s="131"/>
      <c r="I91" s="131"/>
      <c r="J91" s="131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</row>
    <row r="92" spans="1:26" s="120" customFormat="1" ht="29.25" customHeight="1" x14ac:dyDescent="0.3">
      <c r="A92" s="116"/>
      <c r="B92" s="116"/>
      <c r="C92" s="117" t="s">
        <v>13</v>
      </c>
      <c r="D92" s="164"/>
      <c r="E92" s="164"/>
      <c r="F92" s="164"/>
      <c r="G92" s="116"/>
      <c r="H92" s="131"/>
      <c r="I92" s="131"/>
      <c r="J92" s="132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</row>
    <row r="93" spans="1:26" s="120" customFormat="1" ht="29.25" customHeight="1" x14ac:dyDescent="0.3">
      <c r="A93" s="118"/>
      <c r="B93" s="118"/>
      <c r="C93" s="117" t="s">
        <v>14</v>
      </c>
      <c r="D93" s="143"/>
      <c r="E93" s="143"/>
      <c r="F93" s="143"/>
      <c r="G93" s="116"/>
      <c r="H93" s="131"/>
      <c r="I93" s="131"/>
      <c r="J93" s="131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</row>
    <row r="94" spans="1:26" s="120" customFormat="1" ht="29.25" customHeight="1" x14ac:dyDescent="0.3">
      <c r="A94" s="1"/>
      <c r="B94" s="1"/>
      <c r="C94" s="117" t="s">
        <v>15</v>
      </c>
      <c r="D94" s="143"/>
      <c r="E94" s="143"/>
      <c r="F94" s="143"/>
      <c r="G94" s="2"/>
      <c r="H94" s="131"/>
      <c r="I94" s="131"/>
      <c r="J94" s="131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</row>
    <row r="95" spans="1:26" s="120" customFormat="1" ht="17.25" x14ac:dyDescent="0.3">
      <c r="A95" s="1"/>
      <c r="B95" s="1"/>
      <c r="C95" s="1"/>
      <c r="D95" s="1"/>
      <c r="E95" s="1"/>
      <c r="F95" s="2"/>
      <c r="G95" s="2"/>
      <c r="H95" s="131"/>
      <c r="I95" s="131"/>
      <c r="J95" s="131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</row>
    <row r="96" spans="1:26" ht="15.75" x14ac:dyDescent="0.25">
      <c r="A96" s="12"/>
      <c r="B96" s="12"/>
      <c r="C96" s="12"/>
      <c r="D96" s="12"/>
      <c r="E96" s="12"/>
      <c r="F96" s="16"/>
      <c r="G96" s="17"/>
      <c r="H96" s="18"/>
      <c r="I96" s="18"/>
      <c r="J96" s="18"/>
    </row>
    <row r="97" spans="1:10" ht="15.75" x14ac:dyDescent="0.25">
      <c r="A97" s="12"/>
      <c r="B97" s="12"/>
      <c r="C97" s="12"/>
      <c r="D97" s="12"/>
      <c r="E97" s="12"/>
      <c r="F97" s="16"/>
      <c r="G97" s="17"/>
      <c r="H97" s="18"/>
      <c r="I97" s="18"/>
      <c r="J97" s="18"/>
    </row>
    <row r="98" spans="1:10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</row>
    <row r="99" spans="1:10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</row>
    <row r="100" spans="1:10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0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1:10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10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0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</row>
    <row r="113" spans="1:10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</row>
    <row r="114" spans="1:10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</row>
    <row r="115" spans="1:10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</row>
    <row r="116" spans="1:10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</row>
    <row r="118" spans="1:10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</row>
    <row r="119" spans="1:10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</row>
    <row r="120" spans="1:10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</row>
    <row r="121" spans="1:10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</row>
    <row r="122" spans="1:10" s="25" customForma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</row>
    <row r="123" spans="1:10" s="25" customForma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</row>
    <row r="124" spans="1:10" s="25" customForma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</row>
    <row r="125" spans="1:10" s="25" customForma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</row>
    <row r="126" spans="1:10" s="25" customForma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</row>
    <row r="127" spans="1:10" s="25" customForma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</row>
    <row r="128" spans="1:10" s="25" customForma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</row>
    <row r="129" spans="1:10" s="25" customForma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</row>
    <row r="130" spans="1:10" s="25" customForma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</row>
    <row r="131" spans="1:10" s="25" customForma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</row>
    <row r="132" spans="1:10" s="25" customForma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</row>
    <row r="133" spans="1:10" s="25" customForma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</row>
    <row r="134" spans="1:10" s="25" customForma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</row>
    <row r="135" spans="1:10" s="25" customForma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</row>
    <row r="136" spans="1:10" s="25" customForma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</row>
    <row r="137" spans="1:10" s="25" customForma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</row>
    <row r="138" spans="1:10" s="25" customForma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</row>
    <row r="139" spans="1:10" s="25" customForma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</row>
    <row r="140" spans="1:10" s="25" customForma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</row>
    <row r="141" spans="1:10" s="25" customForma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</row>
    <row r="142" spans="1:10" s="25" customForma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</row>
    <row r="143" spans="1:10" s="25" customForma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</row>
    <row r="144" spans="1:10" s="25" customForma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</row>
    <row r="145" spans="1:10" s="25" customForma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</row>
    <row r="146" spans="1:10" s="25" customForma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</row>
    <row r="147" spans="1:10" s="25" customForma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</row>
    <row r="148" spans="1:10" s="25" customForma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</row>
    <row r="149" spans="1:10" s="25" customForma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</row>
    <row r="150" spans="1:10" s="25" customForma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</row>
    <row r="151" spans="1:10" s="25" customForma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</row>
    <row r="152" spans="1:10" s="25" customForma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</row>
    <row r="153" spans="1:10" s="25" customForma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</row>
    <row r="154" spans="1:10" s="25" customForma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</row>
    <row r="155" spans="1:10" s="25" customForma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</row>
    <row r="156" spans="1:10" s="25" customForma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</row>
    <row r="157" spans="1:10" s="25" customForma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</row>
    <row r="158" spans="1:10" s="25" customForma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</row>
    <row r="159" spans="1:10" s="25" customForma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</row>
    <row r="160" spans="1:10" s="25" customForma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</row>
    <row r="161" spans="1:10" s="25" customForma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</row>
    <row r="162" spans="1:10" s="25" customForma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</row>
    <row r="163" spans="1:10" s="25" customForma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</row>
    <row r="164" spans="1:10" s="25" customForma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</row>
    <row r="165" spans="1:10" s="25" customForma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</row>
    <row r="166" spans="1:10" s="25" customForma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</row>
    <row r="167" spans="1:10" s="25" customForma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</row>
    <row r="168" spans="1:10" s="25" customForma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</row>
    <row r="169" spans="1:10" s="25" customForma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</row>
    <row r="170" spans="1:10" s="25" customForma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</row>
    <row r="171" spans="1:10" s="25" customForma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</row>
    <row r="172" spans="1:10" s="25" customForma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</row>
    <row r="173" spans="1:10" s="25" customForma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</row>
    <row r="174" spans="1:10" s="25" customForma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</row>
    <row r="175" spans="1:10" s="25" customForma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</row>
    <row r="176" spans="1:10" s="25" customForma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</row>
    <row r="177" spans="1:10" s="25" customForma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</row>
    <row r="178" spans="1:10" s="25" customForma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</row>
    <row r="179" spans="1:10" s="25" customForma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</row>
    <row r="180" spans="1:10" s="25" customForma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</row>
    <row r="181" spans="1:10" s="25" customForma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</row>
    <row r="182" spans="1:10" s="25" customForma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</row>
    <row r="183" spans="1:10" s="25" customForma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</row>
    <row r="184" spans="1:10" s="25" customForma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</row>
    <row r="185" spans="1:10" s="25" customForma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</row>
    <row r="186" spans="1:10" s="25" customForma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</row>
    <row r="187" spans="1:10" s="25" customForma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</row>
    <row r="188" spans="1:10" s="25" customForma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</row>
    <row r="189" spans="1:10" s="25" customForma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</row>
    <row r="190" spans="1:10" s="25" customForma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</row>
    <row r="191" spans="1:10" s="25" customForma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</row>
    <row r="192" spans="1:10" s="25" customForma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</row>
    <row r="193" spans="1:10" s="25" customForma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</row>
  </sheetData>
  <autoFilter ref="A11:J12"/>
  <mergeCells count="39">
    <mergeCell ref="A39:J39"/>
    <mergeCell ref="D91:F91"/>
    <mergeCell ref="D92:F92"/>
    <mergeCell ref="A45:J45"/>
    <mergeCell ref="G11:G12"/>
    <mergeCell ref="H11:H12"/>
    <mergeCell ref="I11:I12"/>
    <mergeCell ref="J11:J12"/>
    <mergeCell ref="A23:J23"/>
    <mergeCell ref="A11:A12"/>
    <mergeCell ref="C11:C12"/>
    <mergeCell ref="D11:D12"/>
    <mergeCell ref="E11:E12"/>
    <mergeCell ref="F11:F12"/>
    <mergeCell ref="D93:F93"/>
    <mergeCell ref="D94:F94"/>
    <mergeCell ref="A48:J48"/>
    <mergeCell ref="C50:J50"/>
    <mergeCell ref="C52:J52"/>
    <mergeCell ref="C66:J66"/>
    <mergeCell ref="F81:H81"/>
    <mergeCell ref="A82:D88"/>
    <mergeCell ref="A61:J61"/>
    <mergeCell ref="D74:I74"/>
    <mergeCell ref="D75:I75"/>
    <mergeCell ref="D76:I76"/>
    <mergeCell ref="D77:I77"/>
    <mergeCell ref="D79:I79"/>
    <mergeCell ref="C71:J71"/>
    <mergeCell ref="A25:J25"/>
    <mergeCell ref="A28:J28"/>
    <mergeCell ref="A31:J31"/>
    <mergeCell ref="A33:J33"/>
    <mergeCell ref="A1:J3"/>
    <mergeCell ref="A6:C6"/>
    <mergeCell ref="F6:I6"/>
    <mergeCell ref="A9:C9"/>
    <mergeCell ref="D9:J9"/>
    <mergeCell ref="B11:B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zoomScale="90" zoomScaleNormal="90" workbookViewId="0">
      <pane ySplit="1" topLeftCell="A24" activePane="bottomLeft" state="frozen"/>
      <selection pane="bottomLeft" activeCell="A34" sqref="A34:D40"/>
    </sheetView>
  </sheetViews>
  <sheetFormatPr baseColWidth="10" defaultRowHeight="15" x14ac:dyDescent="0.25"/>
  <cols>
    <col min="1" max="1" width="7" style="27" customWidth="1"/>
    <col min="2" max="2" width="22.5703125" style="27" customWidth="1"/>
    <col min="3" max="3" width="56.5703125" style="27" customWidth="1"/>
    <col min="4" max="4" width="15.5703125" style="27" customWidth="1"/>
    <col min="5" max="5" width="17.42578125" style="27" bestFit="1" customWidth="1"/>
    <col min="6" max="7" width="10.42578125" style="27" customWidth="1"/>
    <col min="8" max="8" width="23" style="27" customWidth="1"/>
    <col min="9" max="9" width="17.140625" style="27" customWidth="1"/>
    <col min="10" max="11" width="20.28515625" style="27" customWidth="1"/>
    <col min="12" max="12" width="41.28515625" style="27" customWidth="1"/>
    <col min="13" max="28" width="11.42578125" style="25"/>
  </cols>
  <sheetData>
    <row r="1" spans="1:28" ht="18.75" customHeight="1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28" ht="18.75" customHeigh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28" ht="18.75" customHeight="1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28" ht="13.5" customHeight="1" x14ac:dyDescent="0.3">
      <c r="A4" s="1"/>
      <c r="B4" s="1"/>
      <c r="C4" s="1"/>
      <c r="D4" s="1"/>
      <c r="E4" s="1"/>
      <c r="F4" s="1"/>
      <c r="G4" s="1"/>
      <c r="H4" s="2"/>
      <c r="I4" s="2"/>
      <c r="J4" s="3"/>
      <c r="K4" s="3"/>
      <c r="L4" s="3"/>
    </row>
    <row r="5" spans="1:28" ht="17.25" x14ac:dyDescent="0.3">
      <c r="A5" s="1"/>
      <c r="B5" s="1"/>
      <c r="C5" s="1"/>
      <c r="D5" s="1"/>
      <c r="E5" s="1"/>
      <c r="F5" s="1"/>
      <c r="G5" s="1"/>
      <c r="H5" s="2"/>
      <c r="I5" s="2"/>
      <c r="J5" s="3"/>
      <c r="K5" s="3"/>
      <c r="L5" s="3"/>
    </row>
    <row r="6" spans="1:28" ht="24.75" customHeight="1" x14ac:dyDescent="0.3">
      <c r="A6" s="136" t="s">
        <v>1</v>
      </c>
      <c r="B6" s="136"/>
      <c r="C6" s="137"/>
      <c r="D6" s="4"/>
      <c r="E6" s="4"/>
      <c r="F6" s="4"/>
      <c r="G6" s="4"/>
      <c r="H6" s="138">
        <f ca="1">+TODAY()</f>
        <v>45019</v>
      </c>
      <c r="I6" s="139"/>
      <c r="J6" s="139"/>
      <c r="K6" s="140"/>
      <c r="L6" s="5" t="s">
        <v>16</v>
      </c>
    </row>
    <row r="7" spans="1:28" ht="17.25" x14ac:dyDescent="0.3">
      <c r="A7" s="1"/>
      <c r="B7" s="1"/>
      <c r="C7" s="1"/>
      <c r="D7" s="1"/>
      <c r="E7" s="1"/>
      <c r="F7" s="1"/>
      <c r="G7" s="1"/>
      <c r="H7" s="2"/>
      <c r="I7" s="2"/>
      <c r="J7" s="3"/>
      <c r="K7" s="3"/>
      <c r="L7" s="6"/>
    </row>
    <row r="8" spans="1:28" s="42" customFormat="1" ht="30.75" customHeight="1" x14ac:dyDescent="0.25">
      <c r="A8" s="136" t="s">
        <v>23</v>
      </c>
      <c r="B8" s="136"/>
      <c r="C8" s="141"/>
      <c r="D8" s="190" t="s">
        <v>173</v>
      </c>
      <c r="E8" s="190"/>
      <c r="F8" s="190"/>
      <c r="G8" s="190"/>
      <c r="H8" s="190"/>
      <c r="I8" s="190"/>
      <c r="J8" s="190"/>
      <c r="K8" s="190"/>
      <c r="L8" s="190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</row>
    <row r="9" spans="1:28" ht="17.25" x14ac:dyDescent="0.3">
      <c r="A9" s="1"/>
      <c r="B9" s="1"/>
      <c r="C9" s="1"/>
      <c r="D9" s="1"/>
      <c r="E9" s="1"/>
      <c r="F9" s="1"/>
      <c r="G9" s="1"/>
      <c r="H9" s="2"/>
      <c r="I9" s="2"/>
      <c r="J9" s="3"/>
      <c r="K9" s="3"/>
      <c r="L9" s="6"/>
    </row>
    <row r="10" spans="1:28" ht="35.25" customHeight="1" x14ac:dyDescent="0.25">
      <c r="A10" s="166" t="s">
        <v>3</v>
      </c>
      <c r="B10" s="162" t="s">
        <v>116</v>
      </c>
      <c r="C10" s="166" t="s">
        <v>4</v>
      </c>
      <c r="D10" s="166" t="s">
        <v>121</v>
      </c>
      <c r="E10" s="162" t="s">
        <v>153</v>
      </c>
      <c r="F10" s="162" t="s">
        <v>11</v>
      </c>
      <c r="G10" s="166" t="s">
        <v>19</v>
      </c>
      <c r="H10" s="165" t="s">
        <v>6</v>
      </c>
      <c r="I10" s="165" t="s">
        <v>7</v>
      </c>
      <c r="J10" s="165" t="s">
        <v>8</v>
      </c>
      <c r="K10" s="165" t="s">
        <v>9</v>
      </c>
      <c r="L10" s="165" t="s">
        <v>10</v>
      </c>
    </row>
    <row r="11" spans="1:28" x14ac:dyDescent="0.25">
      <c r="A11" s="166"/>
      <c r="B11" s="163"/>
      <c r="C11" s="166"/>
      <c r="D11" s="166"/>
      <c r="E11" s="163"/>
      <c r="F11" s="163"/>
      <c r="G11" s="166"/>
      <c r="H11" s="165"/>
      <c r="I11" s="165"/>
      <c r="J11" s="165"/>
      <c r="K11" s="165"/>
      <c r="L11" s="165"/>
    </row>
    <row r="12" spans="1:28" s="29" customFormat="1" ht="96.75" customHeight="1" x14ac:dyDescent="0.3">
      <c r="A12" s="31">
        <v>1</v>
      </c>
      <c r="B12" s="51" t="s">
        <v>122</v>
      </c>
      <c r="C12" s="36" t="s">
        <v>126</v>
      </c>
      <c r="D12" s="32">
        <v>25</v>
      </c>
      <c r="E12" s="32">
        <v>115</v>
      </c>
      <c r="F12" s="32">
        <f>+E12*D12</f>
        <v>2875</v>
      </c>
      <c r="G12" s="32" t="s">
        <v>20</v>
      </c>
      <c r="H12" s="33">
        <v>0</v>
      </c>
      <c r="I12" s="34">
        <f>+H12*19%</f>
        <v>0</v>
      </c>
      <c r="J12" s="34">
        <f>+I12+H12</f>
        <v>0</v>
      </c>
      <c r="K12" s="34">
        <f>+J12*D12</f>
        <v>0</v>
      </c>
      <c r="L12" s="49" t="s">
        <v>125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s="29" customFormat="1" ht="48" customHeight="1" x14ac:dyDescent="0.3">
      <c r="A13" s="31">
        <v>3</v>
      </c>
      <c r="B13" s="51" t="s">
        <v>123</v>
      </c>
      <c r="C13" s="37" t="s">
        <v>129</v>
      </c>
      <c r="D13" s="32">
        <v>1</v>
      </c>
      <c r="E13" s="32">
        <v>54</v>
      </c>
      <c r="F13" s="32">
        <f>+E13*D13</f>
        <v>54</v>
      </c>
      <c r="G13" s="32" t="s">
        <v>21</v>
      </c>
      <c r="H13" s="33"/>
      <c r="I13" s="34"/>
      <c r="J13" s="34"/>
      <c r="K13" s="34"/>
      <c r="L13" s="35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 spans="1:28" s="29" customFormat="1" ht="48" customHeight="1" x14ac:dyDescent="0.3">
      <c r="A14" s="31">
        <v>4</v>
      </c>
      <c r="B14" s="51" t="s">
        <v>86</v>
      </c>
      <c r="C14" s="36" t="s">
        <v>124</v>
      </c>
      <c r="D14" s="32">
        <v>4</v>
      </c>
      <c r="E14" s="32">
        <v>15</v>
      </c>
      <c r="F14" s="32">
        <f>+E14*D14</f>
        <v>60</v>
      </c>
      <c r="G14" s="32" t="s">
        <v>21</v>
      </c>
      <c r="H14" s="33"/>
      <c r="I14" s="34"/>
      <c r="J14" s="34"/>
      <c r="K14" s="34"/>
      <c r="L14" s="35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1:28" s="39" customFormat="1" ht="53.25" customHeight="1" x14ac:dyDescent="0.25">
      <c r="A15" s="31">
        <v>8</v>
      </c>
      <c r="B15" s="51" t="s">
        <v>134</v>
      </c>
      <c r="C15" s="40" t="s">
        <v>25</v>
      </c>
      <c r="D15" s="32">
        <v>5</v>
      </c>
      <c r="E15" s="32">
        <v>98</v>
      </c>
      <c r="F15" s="32">
        <f>+E15*D15</f>
        <v>490</v>
      </c>
      <c r="G15" s="32" t="s">
        <v>20</v>
      </c>
      <c r="H15" s="33"/>
      <c r="I15" s="34"/>
      <c r="J15" s="34"/>
      <c r="K15" s="34"/>
      <c r="L15" s="35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</row>
    <row r="16" spans="1:28" s="29" customFormat="1" ht="45" customHeight="1" x14ac:dyDescent="0.3">
      <c r="A16" s="177" t="s">
        <v>17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9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</row>
    <row r="17" spans="1:28" s="39" customFormat="1" ht="105.75" customHeight="1" x14ac:dyDescent="0.25">
      <c r="A17" s="31">
        <v>5</v>
      </c>
      <c r="B17" s="51" t="s">
        <v>128</v>
      </c>
      <c r="C17" s="30" t="s">
        <v>18</v>
      </c>
      <c r="D17" s="32">
        <v>12</v>
      </c>
      <c r="E17" s="32">
        <v>54</v>
      </c>
      <c r="F17" s="32">
        <f>+E17*D17</f>
        <v>648</v>
      </c>
      <c r="G17" s="32" t="s">
        <v>20</v>
      </c>
      <c r="H17" s="33"/>
      <c r="I17" s="34"/>
      <c r="J17" s="34"/>
      <c r="K17" s="34"/>
      <c r="L17" s="35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</row>
    <row r="18" spans="1:28" s="39" customFormat="1" ht="66.75" customHeight="1" x14ac:dyDescent="0.25">
      <c r="A18" s="31">
        <v>1</v>
      </c>
      <c r="B18" s="51" t="s">
        <v>127</v>
      </c>
      <c r="C18" s="36" t="s">
        <v>163</v>
      </c>
      <c r="D18" s="32">
        <v>10</v>
      </c>
      <c r="E18" s="32">
        <v>54</v>
      </c>
      <c r="F18" s="32">
        <f t="shared" ref="F18:F24" si="0">+E18*D18</f>
        <v>540</v>
      </c>
      <c r="G18" s="32" t="s">
        <v>20</v>
      </c>
      <c r="H18" s="33"/>
      <c r="I18" s="34"/>
      <c r="J18" s="34"/>
      <c r="K18" s="34"/>
      <c r="L18" s="49" t="s">
        <v>164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</row>
    <row r="19" spans="1:28" s="39" customFormat="1" ht="66.75" customHeight="1" x14ac:dyDescent="0.25">
      <c r="A19" s="31">
        <v>3</v>
      </c>
      <c r="B19" s="51" t="s">
        <v>130</v>
      </c>
      <c r="C19" s="36" t="s">
        <v>26</v>
      </c>
      <c r="D19" s="32">
        <v>1</v>
      </c>
      <c r="E19" s="32">
        <v>5</v>
      </c>
      <c r="F19" s="32">
        <f t="shared" si="0"/>
        <v>5</v>
      </c>
      <c r="G19" s="32" t="s">
        <v>21</v>
      </c>
      <c r="H19" s="33"/>
      <c r="I19" s="34"/>
      <c r="J19" s="34"/>
      <c r="K19" s="34"/>
      <c r="L19" s="35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</row>
    <row r="20" spans="1:28" s="39" customFormat="1" ht="48" customHeight="1" x14ac:dyDescent="0.25">
      <c r="A20" s="31">
        <v>6</v>
      </c>
      <c r="B20" s="51" t="s">
        <v>131</v>
      </c>
      <c r="C20" s="40" t="s">
        <v>132</v>
      </c>
      <c r="D20" s="32">
        <v>1</v>
      </c>
      <c r="E20" s="32">
        <v>115</v>
      </c>
      <c r="F20" s="32">
        <f t="shared" si="0"/>
        <v>115</v>
      </c>
      <c r="G20" s="32" t="s">
        <v>21</v>
      </c>
      <c r="H20" s="33"/>
      <c r="I20" s="34"/>
      <c r="J20" s="34"/>
      <c r="K20" s="34"/>
      <c r="L20" s="49" t="s">
        <v>140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</row>
    <row r="21" spans="1:28" s="39" customFormat="1" ht="66.75" customHeight="1" x14ac:dyDescent="0.25">
      <c r="A21" s="31">
        <v>7</v>
      </c>
      <c r="B21" s="51" t="s">
        <v>133</v>
      </c>
      <c r="C21" s="40" t="s">
        <v>24</v>
      </c>
      <c r="D21" s="32">
        <v>20</v>
      </c>
      <c r="E21" s="32">
        <v>115</v>
      </c>
      <c r="F21" s="32">
        <f t="shared" si="0"/>
        <v>2300</v>
      </c>
      <c r="G21" s="32" t="s">
        <v>22</v>
      </c>
      <c r="H21" s="33"/>
      <c r="I21" s="34"/>
      <c r="J21" s="34"/>
      <c r="K21" s="34"/>
      <c r="L21" s="35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</row>
    <row r="22" spans="1:28" s="39" customFormat="1" ht="53.25" customHeight="1" x14ac:dyDescent="0.25">
      <c r="A22" s="31">
        <v>9</v>
      </c>
      <c r="B22" s="51" t="s">
        <v>167</v>
      </c>
      <c r="C22" s="40" t="s">
        <v>136</v>
      </c>
      <c r="D22" s="32">
        <v>17</v>
      </c>
      <c r="E22" s="32">
        <v>98</v>
      </c>
      <c r="F22" s="32">
        <f t="shared" si="0"/>
        <v>1666</v>
      </c>
      <c r="G22" s="32" t="s">
        <v>20</v>
      </c>
      <c r="H22" s="33"/>
      <c r="I22" s="34"/>
      <c r="J22" s="34"/>
      <c r="K22" s="34"/>
      <c r="L22" s="35" t="s">
        <v>168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</row>
    <row r="23" spans="1:28" s="39" customFormat="1" ht="46.5" customHeight="1" x14ac:dyDescent="0.25">
      <c r="A23" s="31">
        <v>10</v>
      </c>
      <c r="B23" s="51" t="s">
        <v>137</v>
      </c>
      <c r="C23" s="40" t="s">
        <v>138</v>
      </c>
      <c r="D23" s="32">
        <v>7.5</v>
      </c>
      <c r="E23" s="32">
        <v>115</v>
      </c>
      <c r="F23" s="32">
        <f t="shared" si="0"/>
        <v>862.5</v>
      </c>
      <c r="G23" s="32" t="s">
        <v>169</v>
      </c>
      <c r="H23" s="33"/>
      <c r="I23" s="34"/>
      <c r="J23" s="34"/>
      <c r="K23" s="34"/>
      <c r="L23" s="49" t="s">
        <v>141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</row>
    <row r="24" spans="1:28" s="39" customFormat="1" ht="54.75" customHeight="1" x14ac:dyDescent="0.25">
      <c r="A24" s="31">
        <v>11</v>
      </c>
      <c r="B24" s="51" t="s">
        <v>135</v>
      </c>
      <c r="C24" s="40" t="s">
        <v>139</v>
      </c>
      <c r="D24" s="32">
        <v>2</v>
      </c>
      <c r="E24" s="32">
        <v>78</v>
      </c>
      <c r="F24" s="32">
        <f t="shared" si="0"/>
        <v>156</v>
      </c>
      <c r="G24" s="32" t="s">
        <v>56</v>
      </c>
      <c r="H24" s="33"/>
      <c r="I24" s="34"/>
      <c r="J24" s="34"/>
      <c r="K24" s="34"/>
      <c r="L24" s="35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</row>
    <row r="25" spans="1:28" ht="17.25" x14ac:dyDescent="0.25">
      <c r="A25" s="7"/>
      <c r="B25" s="7"/>
      <c r="C25" s="8"/>
      <c r="D25" s="9"/>
      <c r="E25" s="9"/>
      <c r="F25" s="9"/>
      <c r="G25" s="9"/>
      <c r="H25" s="9"/>
      <c r="I25" s="10"/>
      <c r="J25" s="10"/>
      <c r="K25" s="10"/>
      <c r="L25" s="11"/>
    </row>
    <row r="26" spans="1:28" ht="15.75" x14ac:dyDescent="0.25">
      <c r="A26" s="7"/>
      <c r="B26" s="7"/>
      <c r="C26" s="53" t="s">
        <v>174</v>
      </c>
      <c r="D26" s="180"/>
      <c r="E26" s="180"/>
      <c r="F26" s="180"/>
      <c r="G26" s="180"/>
      <c r="H26" s="180"/>
      <c r="I26" s="180"/>
      <c r="J26" s="10"/>
      <c r="K26" s="10"/>
      <c r="L26" s="11"/>
    </row>
    <row r="27" spans="1:28" ht="15.75" x14ac:dyDescent="0.25">
      <c r="A27" s="7"/>
      <c r="B27" s="7"/>
      <c r="C27" s="53" t="s">
        <v>175</v>
      </c>
      <c r="D27" s="180"/>
      <c r="E27" s="180"/>
      <c r="F27" s="180"/>
      <c r="G27" s="180"/>
      <c r="H27" s="180"/>
      <c r="I27" s="180"/>
      <c r="J27" s="10"/>
      <c r="K27" s="10"/>
      <c r="L27" s="11"/>
    </row>
    <row r="28" spans="1:28" ht="15.75" x14ac:dyDescent="0.25">
      <c r="A28" s="7"/>
      <c r="B28" s="7"/>
      <c r="C28" s="53" t="s">
        <v>176</v>
      </c>
      <c r="D28" s="181"/>
      <c r="E28" s="182"/>
      <c r="F28" s="182"/>
      <c r="G28" s="182"/>
      <c r="H28" s="182"/>
      <c r="I28" s="183"/>
      <c r="J28" s="10"/>
      <c r="K28" s="10"/>
      <c r="L28" s="11"/>
    </row>
    <row r="29" spans="1:28" ht="15.75" x14ac:dyDescent="0.25">
      <c r="A29" s="7"/>
      <c r="B29" s="7"/>
      <c r="C29" s="53" t="s">
        <v>177</v>
      </c>
      <c r="D29" s="184"/>
      <c r="E29" s="185"/>
      <c r="F29" s="185"/>
      <c r="G29" s="185"/>
      <c r="H29" s="185"/>
      <c r="I29" s="186"/>
      <c r="J29" s="10"/>
      <c r="K29" s="10"/>
      <c r="L29" s="11"/>
    </row>
    <row r="30" spans="1:28" ht="15.75" x14ac:dyDescent="0.25">
      <c r="A30" s="7"/>
      <c r="B30" s="7"/>
      <c r="C30" s="53" t="s">
        <v>7</v>
      </c>
      <c r="D30" s="54"/>
      <c r="E30" s="55"/>
      <c r="F30" s="55"/>
      <c r="G30" s="55"/>
      <c r="H30" s="55"/>
      <c r="I30" s="58"/>
      <c r="J30" s="10"/>
      <c r="K30" s="10"/>
      <c r="L30" s="11"/>
    </row>
    <row r="31" spans="1:28" ht="15.75" x14ac:dyDescent="0.25">
      <c r="A31" s="7"/>
      <c r="B31" s="7"/>
      <c r="C31" s="53" t="s">
        <v>11</v>
      </c>
      <c r="D31" s="187"/>
      <c r="E31" s="188"/>
      <c r="F31" s="188"/>
      <c r="G31" s="188"/>
      <c r="H31" s="188"/>
      <c r="I31" s="189"/>
      <c r="J31" s="10"/>
      <c r="K31" s="10"/>
      <c r="L31" s="11"/>
    </row>
    <row r="32" spans="1:28" ht="17.25" x14ac:dyDescent="0.25">
      <c r="A32" s="7"/>
      <c r="B32" s="7"/>
      <c r="C32" s="8"/>
      <c r="D32" s="9"/>
      <c r="E32" s="9"/>
      <c r="F32" s="9"/>
      <c r="G32" s="9"/>
      <c r="H32" s="9"/>
      <c r="I32" s="10"/>
      <c r="J32" s="10"/>
      <c r="K32" s="10"/>
      <c r="L32" s="11"/>
    </row>
    <row r="33" spans="1:12" ht="17.25" x14ac:dyDescent="0.25">
      <c r="A33" s="7"/>
      <c r="B33" s="7"/>
      <c r="C33" s="8"/>
      <c r="D33" s="9"/>
      <c r="E33" s="9"/>
      <c r="F33" s="9"/>
      <c r="G33" s="9"/>
      <c r="H33" s="9"/>
      <c r="I33" s="10"/>
      <c r="J33" s="10"/>
      <c r="K33" s="10"/>
      <c r="L33" s="11"/>
    </row>
    <row r="34" spans="1:12" ht="15.75" x14ac:dyDescent="0.25">
      <c r="A34" s="170" t="s">
        <v>180</v>
      </c>
      <c r="B34" s="171"/>
      <c r="C34" s="172"/>
      <c r="D34" s="172"/>
      <c r="E34" s="15"/>
      <c r="F34" s="15"/>
      <c r="G34" s="15"/>
      <c r="H34" s="12"/>
      <c r="I34" s="13"/>
      <c r="J34" s="13"/>
      <c r="K34" s="13"/>
      <c r="L34" s="13"/>
    </row>
    <row r="35" spans="1:12" ht="15.75" x14ac:dyDescent="0.25">
      <c r="A35" s="173"/>
      <c r="B35" s="173"/>
      <c r="C35" s="172"/>
      <c r="D35" s="172"/>
      <c r="E35" s="15"/>
      <c r="F35" s="15"/>
      <c r="G35" s="15"/>
      <c r="H35" s="12"/>
      <c r="I35" s="13"/>
      <c r="J35" s="13"/>
      <c r="K35" s="13"/>
      <c r="L35" s="13"/>
    </row>
    <row r="36" spans="1:12" ht="15.75" x14ac:dyDescent="0.25">
      <c r="A36" s="173"/>
      <c r="B36" s="173"/>
      <c r="C36" s="172"/>
      <c r="D36" s="172"/>
      <c r="E36" s="15"/>
      <c r="F36" s="15"/>
      <c r="G36" s="15"/>
      <c r="H36" s="12"/>
      <c r="I36" s="13"/>
      <c r="J36" s="13"/>
      <c r="K36" s="13"/>
      <c r="L36" s="13"/>
    </row>
    <row r="37" spans="1:12" ht="15.75" x14ac:dyDescent="0.25">
      <c r="A37" s="173"/>
      <c r="B37" s="173"/>
      <c r="C37" s="172"/>
      <c r="D37" s="172"/>
      <c r="E37" s="15"/>
      <c r="F37" s="15"/>
      <c r="G37" s="15"/>
      <c r="H37" s="12"/>
      <c r="I37" s="13"/>
      <c r="J37" s="13"/>
      <c r="K37" s="13"/>
      <c r="L37" s="13"/>
    </row>
    <row r="38" spans="1:12" ht="15.75" x14ac:dyDescent="0.25">
      <c r="A38" s="173"/>
      <c r="B38" s="173"/>
      <c r="C38" s="172"/>
      <c r="D38" s="172"/>
      <c r="E38" s="15"/>
      <c r="F38" s="15"/>
      <c r="G38" s="15"/>
      <c r="H38" s="12"/>
      <c r="I38" s="13"/>
      <c r="J38" s="13"/>
      <c r="K38" s="13"/>
      <c r="L38" s="13"/>
    </row>
    <row r="39" spans="1:12" ht="15.75" x14ac:dyDescent="0.25">
      <c r="A39" s="173"/>
      <c r="B39" s="173"/>
      <c r="C39" s="172"/>
      <c r="D39" s="172"/>
      <c r="E39" s="15"/>
      <c r="F39" s="15"/>
      <c r="G39" s="15"/>
      <c r="H39" s="12"/>
      <c r="I39" s="13"/>
      <c r="J39" s="13"/>
      <c r="K39" s="13"/>
      <c r="L39" s="13"/>
    </row>
    <row r="40" spans="1:12" ht="15.75" x14ac:dyDescent="0.25">
      <c r="A40" s="172"/>
      <c r="B40" s="172"/>
      <c r="C40" s="172"/>
      <c r="D40" s="172"/>
      <c r="E40" s="15"/>
      <c r="F40" s="15"/>
      <c r="G40" s="15"/>
      <c r="H40" s="12"/>
      <c r="I40" s="14"/>
      <c r="J40" s="14"/>
      <c r="K40" s="14"/>
      <c r="L40" s="14"/>
    </row>
    <row r="41" spans="1:12" ht="15.75" x14ac:dyDescent="0.25">
      <c r="A41" s="15"/>
      <c r="B41" s="15"/>
      <c r="C41" s="15"/>
      <c r="D41" s="15"/>
      <c r="E41" s="15"/>
      <c r="F41" s="15"/>
      <c r="G41" s="15"/>
      <c r="H41" s="12"/>
      <c r="I41" s="14"/>
      <c r="J41" s="14"/>
      <c r="K41" s="14"/>
      <c r="L41" s="14"/>
    </row>
    <row r="42" spans="1:12" ht="15.75" x14ac:dyDescent="0.25">
      <c r="A42" s="12"/>
      <c r="B42" s="12"/>
      <c r="C42" s="12"/>
      <c r="D42" s="12"/>
      <c r="E42" s="12"/>
      <c r="F42" s="12"/>
      <c r="G42" s="12"/>
      <c r="H42" s="16"/>
      <c r="I42" s="17"/>
      <c r="J42" s="18"/>
      <c r="K42" s="18"/>
      <c r="L42" s="18"/>
    </row>
    <row r="43" spans="1:12" ht="29.25" customHeight="1" x14ac:dyDescent="0.25">
      <c r="A43" s="19"/>
      <c r="B43" s="19"/>
      <c r="C43" s="20" t="s">
        <v>12</v>
      </c>
      <c r="D43" s="174"/>
      <c r="E43" s="175"/>
      <c r="F43" s="175"/>
      <c r="G43" s="175"/>
      <c r="H43" s="176"/>
      <c r="I43" s="21"/>
      <c r="J43" s="22"/>
      <c r="K43" s="22"/>
      <c r="L43" s="22"/>
    </row>
    <row r="44" spans="1:12" ht="29.25" customHeight="1" x14ac:dyDescent="0.25">
      <c r="A44" s="19"/>
      <c r="B44" s="19"/>
      <c r="C44" s="20" t="s">
        <v>13</v>
      </c>
      <c r="D44" s="174"/>
      <c r="E44" s="175"/>
      <c r="F44" s="175"/>
      <c r="G44" s="175"/>
      <c r="H44" s="176"/>
      <c r="I44" s="21"/>
      <c r="J44" s="22"/>
      <c r="K44" s="22"/>
      <c r="L44" s="23"/>
    </row>
    <row r="45" spans="1:12" ht="29.25" customHeight="1" x14ac:dyDescent="0.25">
      <c r="A45" s="24"/>
      <c r="B45" s="24"/>
      <c r="C45" s="20" t="s">
        <v>14</v>
      </c>
      <c r="D45" s="167"/>
      <c r="E45" s="168"/>
      <c r="F45" s="168"/>
      <c r="G45" s="168"/>
      <c r="H45" s="169"/>
      <c r="I45" s="21"/>
      <c r="J45" s="22"/>
      <c r="K45" s="22"/>
      <c r="L45" s="22"/>
    </row>
    <row r="46" spans="1:12" ht="29.25" customHeight="1" x14ac:dyDescent="0.25">
      <c r="A46" s="12"/>
      <c r="B46" s="12"/>
      <c r="C46" s="20" t="s">
        <v>15</v>
      </c>
      <c r="D46" s="167"/>
      <c r="E46" s="168"/>
      <c r="F46" s="168"/>
      <c r="G46" s="168"/>
      <c r="H46" s="169"/>
      <c r="I46" s="17"/>
      <c r="J46" s="18"/>
      <c r="K46" s="18"/>
      <c r="L46" s="18"/>
    </row>
    <row r="47" spans="1:12" ht="15.75" x14ac:dyDescent="0.25">
      <c r="A47" s="12"/>
      <c r="B47" s="12"/>
      <c r="C47" s="12"/>
      <c r="D47" s="12"/>
      <c r="E47" s="12"/>
      <c r="F47" s="12"/>
      <c r="G47" s="12"/>
      <c r="H47" s="16"/>
      <c r="I47" s="17"/>
      <c r="J47" s="18"/>
      <c r="K47" s="18"/>
      <c r="L47" s="18"/>
    </row>
    <row r="48" spans="1:12" ht="15.75" x14ac:dyDescent="0.25">
      <c r="A48" s="12"/>
      <c r="B48" s="12"/>
      <c r="C48" s="12"/>
      <c r="D48" s="12"/>
      <c r="E48" s="12"/>
      <c r="F48" s="12"/>
      <c r="G48" s="12"/>
      <c r="H48" s="16"/>
      <c r="I48" s="17"/>
      <c r="J48" s="18"/>
      <c r="K48" s="18"/>
      <c r="L48" s="18"/>
    </row>
    <row r="49" spans="1:12" ht="15.75" x14ac:dyDescent="0.25">
      <c r="A49" s="12"/>
      <c r="B49" s="12"/>
      <c r="C49" s="12"/>
      <c r="D49" s="12"/>
      <c r="E49" s="12"/>
      <c r="F49" s="12"/>
      <c r="G49" s="12"/>
      <c r="H49" s="16"/>
      <c r="I49" s="17"/>
      <c r="J49" s="18"/>
      <c r="K49" s="18"/>
      <c r="L49" s="18"/>
    </row>
    <row r="50" spans="1:12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1:12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  <row r="52" spans="1:12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1:12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12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2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1:12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1:12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1:12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12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1:12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spans="1:12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spans="1:12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spans="1:12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4" spans="1:12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6" spans="1:12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1:12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</row>
    <row r="68" spans="1:12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</row>
    <row r="70" spans="1:12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</row>
    <row r="71" spans="1:12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</row>
    <row r="73" spans="1:12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</row>
    <row r="74" spans="1:12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</row>
    <row r="75" spans="1:12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</row>
    <row r="76" spans="1:12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12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</row>
    <row r="79" spans="1:12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</row>
  </sheetData>
  <mergeCells count="28">
    <mergeCell ref="A1:L3"/>
    <mergeCell ref="A6:C6"/>
    <mergeCell ref="H6:K6"/>
    <mergeCell ref="A10:A11"/>
    <mergeCell ref="C10:C11"/>
    <mergeCell ref="D10:D11"/>
    <mergeCell ref="H10:H11"/>
    <mergeCell ref="I10:I11"/>
    <mergeCell ref="J10:J11"/>
    <mergeCell ref="K10:K11"/>
    <mergeCell ref="G10:G11"/>
    <mergeCell ref="A8:C8"/>
    <mergeCell ref="D8:L8"/>
    <mergeCell ref="F10:F11"/>
    <mergeCell ref="B10:B11"/>
    <mergeCell ref="E10:E11"/>
    <mergeCell ref="D46:H46"/>
    <mergeCell ref="L10:L11"/>
    <mergeCell ref="A34:D40"/>
    <mergeCell ref="D43:H43"/>
    <mergeCell ref="D44:H44"/>
    <mergeCell ref="D45:H45"/>
    <mergeCell ref="A16:L16"/>
    <mergeCell ref="D26:I26"/>
    <mergeCell ref="D27:I27"/>
    <mergeCell ref="D28:I28"/>
    <mergeCell ref="D29:I29"/>
    <mergeCell ref="D31:I31"/>
  </mergeCells>
  <conditionalFormatting sqref="C13">
    <cfRule type="duplicateValues" dxfId="1" priority="3"/>
  </conditionalFormatting>
  <conditionalFormatting sqref="A16:B16">
    <cfRule type="duplicateValues" dxfId="0" priority="1"/>
  </conditionalFormatting>
  <pageMargins left="0.7" right="0.7" top="0.75" bottom="0.75" header="0.3" footer="0.3"/>
  <pageSetup scale="60" orientation="landscape" r:id="rId1"/>
  <ignoredErrors>
    <ignoredError sqref="F12:F1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abSelected="1" topLeftCell="A12" zoomScale="85" zoomScaleNormal="85" workbookViewId="0">
      <selection activeCell="E27" sqref="E27"/>
    </sheetView>
  </sheetViews>
  <sheetFormatPr baseColWidth="10" defaultRowHeight="15" x14ac:dyDescent="0.25"/>
  <cols>
    <col min="1" max="1" width="7" style="27" customWidth="1"/>
    <col min="2" max="2" width="27.42578125" style="27" customWidth="1"/>
    <col min="3" max="3" width="56.5703125" style="27" customWidth="1"/>
    <col min="4" max="5" width="10.42578125" style="27" customWidth="1"/>
    <col min="6" max="6" width="23" style="27" customWidth="1"/>
    <col min="7" max="7" width="17.140625" style="27" customWidth="1"/>
    <col min="8" max="9" width="20.28515625" style="27" customWidth="1"/>
    <col min="10" max="10" width="38" style="27" customWidth="1"/>
    <col min="11" max="26" width="11.42578125" style="25"/>
  </cols>
  <sheetData>
    <row r="1" spans="1:26" ht="30.75" customHeight="1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26" ht="30.75" customHeigh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</row>
    <row r="3" spans="1:26" ht="30.75" customHeight="1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</row>
    <row r="4" spans="1:26" ht="13.5" customHeight="1" x14ac:dyDescent="0.3">
      <c r="A4" s="1"/>
      <c r="B4" s="1"/>
      <c r="C4" s="1"/>
      <c r="D4" s="1"/>
      <c r="E4" s="1"/>
      <c r="F4" s="2"/>
      <c r="G4" s="2"/>
      <c r="H4" s="3"/>
      <c r="I4" s="3"/>
      <c r="J4" s="3"/>
    </row>
    <row r="5" spans="1:26" ht="17.25" x14ac:dyDescent="0.3">
      <c r="A5" s="1"/>
      <c r="B5" s="1"/>
      <c r="C5" s="1"/>
      <c r="D5" s="1"/>
      <c r="E5" s="1"/>
      <c r="F5" s="2"/>
      <c r="G5" s="2"/>
      <c r="H5" s="3"/>
      <c r="I5" s="3"/>
      <c r="J5" s="3"/>
    </row>
    <row r="6" spans="1:26" ht="24.75" customHeight="1" x14ac:dyDescent="0.3">
      <c r="A6" s="136" t="s">
        <v>1</v>
      </c>
      <c r="B6" s="136"/>
      <c r="C6" s="137"/>
      <c r="D6" s="4"/>
      <c r="E6" s="4"/>
      <c r="F6" s="138">
        <f ca="1">+TODAY()</f>
        <v>45019</v>
      </c>
      <c r="G6" s="139"/>
      <c r="H6" s="139"/>
      <c r="I6" s="140"/>
      <c r="J6" s="5" t="s">
        <v>16</v>
      </c>
    </row>
    <row r="7" spans="1:26" ht="17.25" x14ac:dyDescent="0.3">
      <c r="A7" s="1"/>
      <c r="B7" s="1"/>
      <c r="C7" s="1"/>
      <c r="D7" s="1"/>
      <c r="E7" s="1"/>
      <c r="F7" s="2"/>
      <c r="G7" s="2"/>
      <c r="H7" s="3"/>
      <c r="I7" s="3"/>
      <c r="J7" s="6"/>
    </row>
    <row r="8" spans="1:26" s="42" customFormat="1" ht="30.75" customHeight="1" x14ac:dyDescent="0.25">
      <c r="A8" s="136" t="s">
        <v>23</v>
      </c>
      <c r="B8" s="136"/>
      <c r="C8" s="141"/>
      <c r="D8" s="142" t="s">
        <v>71</v>
      </c>
      <c r="E8" s="142"/>
      <c r="F8" s="142"/>
      <c r="G8" s="142"/>
      <c r="H8" s="142"/>
      <c r="I8" s="142"/>
      <c r="J8" s="142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7.25" x14ac:dyDescent="0.3">
      <c r="A9" s="1"/>
      <c r="B9" s="1"/>
      <c r="C9" s="1"/>
      <c r="D9" s="1"/>
      <c r="E9" s="1"/>
      <c r="F9" s="2"/>
      <c r="G9" s="2"/>
      <c r="H9" s="3"/>
      <c r="I9" s="3"/>
      <c r="J9" s="6"/>
    </row>
    <row r="10" spans="1:26" ht="35.25" customHeight="1" x14ac:dyDescent="0.25">
      <c r="A10" s="166" t="s">
        <v>3</v>
      </c>
      <c r="B10" s="162" t="s">
        <v>116</v>
      </c>
      <c r="C10" s="166" t="s">
        <v>4</v>
      </c>
      <c r="D10" s="166" t="s">
        <v>5</v>
      </c>
      <c r="E10" s="166" t="s">
        <v>19</v>
      </c>
      <c r="F10" s="165" t="s">
        <v>6</v>
      </c>
      <c r="G10" s="165" t="s">
        <v>7</v>
      </c>
      <c r="H10" s="165" t="s">
        <v>8</v>
      </c>
      <c r="I10" s="165" t="s">
        <v>9</v>
      </c>
      <c r="J10" s="165" t="s">
        <v>80</v>
      </c>
    </row>
    <row r="11" spans="1:26" x14ac:dyDescent="0.25">
      <c r="A11" s="166"/>
      <c r="B11" s="163"/>
      <c r="C11" s="166"/>
      <c r="D11" s="166"/>
      <c r="E11" s="166"/>
      <c r="F11" s="165"/>
      <c r="G11" s="165"/>
      <c r="H11" s="165"/>
      <c r="I11" s="165"/>
      <c r="J11" s="165"/>
    </row>
    <row r="12" spans="1:26" s="29" customFormat="1" ht="89.25" customHeight="1" x14ac:dyDescent="0.3">
      <c r="A12" s="50">
        <v>1</v>
      </c>
      <c r="B12" s="50" t="s">
        <v>142</v>
      </c>
      <c r="C12" s="36" t="s">
        <v>166</v>
      </c>
      <c r="D12" s="32">
        <v>12000</v>
      </c>
      <c r="E12" s="32" t="s">
        <v>20</v>
      </c>
      <c r="F12" s="33">
        <v>0</v>
      </c>
      <c r="G12" s="34">
        <f>+F12*19%</f>
        <v>0</v>
      </c>
      <c r="H12" s="34">
        <f>+G12+F12</f>
        <v>0</v>
      </c>
      <c r="I12" s="34">
        <f>+H12*D12</f>
        <v>0</v>
      </c>
      <c r="J12" s="49" t="s">
        <v>165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s="29" customFormat="1" ht="78" customHeight="1" x14ac:dyDescent="0.3">
      <c r="A13" s="50">
        <v>4</v>
      </c>
      <c r="B13" s="50" t="s">
        <v>143</v>
      </c>
      <c r="C13" s="36" t="s">
        <v>154</v>
      </c>
      <c r="D13" s="32">
        <v>500</v>
      </c>
      <c r="E13" s="32" t="s">
        <v>22</v>
      </c>
      <c r="F13" s="33">
        <v>0</v>
      </c>
      <c r="G13" s="34">
        <f>+F13*19%</f>
        <v>0</v>
      </c>
      <c r="H13" s="34">
        <f>+G13+F13</f>
        <v>0</v>
      </c>
      <c r="I13" s="34">
        <f>+H13*D13</f>
        <v>0</v>
      </c>
      <c r="J13" s="49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7.25" x14ac:dyDescent="0.25">
      <c r="A14" s="7"/>
      <c r="B14" s="7"/>
      <c r="C14" s="8"/>
      <c r="D14" s="9"/>
      <c r="E14" s="9"/>
      <c r="F14" s="9"/>
      <c r="G14" s="10"/>
      <c r="H14" s="10"/>
      <c r="I14" s="10"/>
      <c r="J14" s="11"/>
    </row>
    <row r="15" spans="1:26" x14ac:dyDescent="0.25">
      <c r="A15" s="7"/>
      <c r="B15" s="7"/>
      <c r="C15" s="53" t="s">
        <v>174</v>
      </c>
      <c r="D15" s="180"/>
      <c r="E15" s="180"/>
      <c r="F15" s="180"/>
      <c r="G15" s="57"/>
      <c r="H15" s="57"/>
      <c r="I15" s="57"/>
      <c r="J15" s="11"/>
    </row>
    <row r="16" spans="1:26" x14ac:dyDescent="0.25">
      <c r="A16" s="7"/>
      <c r="B16" s="7"/>
      <c r="C16" s="53" t="s">
        <v>175</v>
      </c>
      <c r="D16" s="180"/>
      <c r="E16" s="180"/>
      <c r="F16" s="180"/>
      <c r="G16" s="57"/>
      <c r="H16" s="57"/>
      <c r="I16" s="57"/>
      <c r="J16" s="11"/>
    </row>
    <row r="17" spans="1:10" x14ac:dyDescent="0.25">
      <c r="A17" s="7"/>
      <c r="B17" s="7"/>
      <c r="C17" s="53" t="s">
        <v>176</v>
      </c>
      <c r="D17" s="180"/>
      <c r="E17" s="180"/>
      <c r="F17" s="180"/>
      <c r="G17" s="57"/>
      <c r="H17" s="57"/>
      <c r="I17" s="57"/>
      <c r="J17" s="11"/>
    </row>
    <row r="18" spans="1:10" x14ac:dyDescent="0.25">
      <c r="A18" s="7"/>
      <c r="B18" s="7"/>
      <c r="C18" s="53" t="s">
        <v>177</v>
      </c>
      <c r="D18" s="180"/>
      <c r="E18" s="180"/>
      <c r="F18" s="180"/>
      <c r="G18" s="56"/>
      <c r="H18" s="56"/>
      <c r="I18" s="56"/>
      <c r="J18" s="11"/>
    </row>
    <row r="19" spans="1:10" x14ac:dyDescent="0.25">
      <c r="A19" s="7"/>
      <c r="B19" s="7"/>
      <c r="C19" s="53" t="s">
        <v>11</v>
      </c>
      <c r="D19" s="180"/>
      <c r="E19" s="180"/>
      <c r="F19" s="180"/>
      <c r="G19" s="47"/>
      <c r="H19" s="47"/>
      <c r="I19" s="47"/>
      <c r="J19" s="11"/>
    </row>
    <row r="20" spans="1:10" ht="27.75" customHeight="1" x14ac:dyDescent="0.25">
      <c r="A20" s="7"/>
      <c r="B20" s="7"/>
      <c r="C20" s="8"/>
      <c r="D20" s="9"/>
      <c r="E20" s="9"/>
      <c r="F20" s="145"/>
      <c r="G20" s="145"/>
      <c r="H20" s="145"/>
      <c r="I20" s="48"/>
      <c r="J20" s="11"/>
    </row>
    <row r="21" spans="1:10" ht="17.25" x14ac:dyDescent="0.25">
      <c r="A21" s="7"/>
      <c r="B21" s="7"/>
      <c r="C21" s="8"/>
      <c r="D21" s="9"/>
      <c r="E21" s="9"/>
      <c r="F21" s="9"/>
      <c r="G21" s="10"/>
      <c r="H21" s="10"/>
      <c r="I21" s="10"/>
      <c r="J21" s="11"/>
    </row>
    <row r="22" spans="1:10" ht="15.75" x14ac:dyDescent="0.25">
      <c r="A22" s="170" t="s">
        <v>180</v>
      </c>
      <c r="B22" s="171"/>
      <c r="C22" s="172"/>
      <c r="D22" s="172"/>
      <c r="E22" s="15"/>
      <c r="F22" s="12"/>
      <c r="G22" s="13"/>
      <c r="H22" s="13"/>
      <c r="I22" s="13"/>
      <c r="J22" s="13"/>
    </row>
    <row r="23" spans="1:10" ht="15.75" x14ac:dyDescent="0.25">
      <c r="A23" s="173"/>
      <c r="B23" s="173"/>
      <c r="C23" s="172"/>
      <c r="D23" s="172"/>
      <c r="E23" s="15"/>
      <c r="F23" s="12"/>
      <c r="G23" s="13"/>
      <c r="H23" s="13"/>
      <c r="I23" s="13"/>
      <c r="J23" s="13"/>
    </row>
    <row r="24" spans="1:10" ht="15.75" x14ac:dyDescent="0.25">
      <c r="A24" s="173"/>
      <c r="B24" s="173"/>
      <c r="C24" s="172"/>
      <c r="D24" s="172"/>
      <c r="E24" s="15"/>
      <c r="F24" s="12"/>
      <c r="G24" s="13"/>
      <c r="H24" s="13"/>
      <c r="I24" s="13"/>
      <c r="J24" s="13"/>
    </row>
    <row r="25" spans="1:10" ht="15.75" x14ac:dyDescent="0.25">
      <c r="A25" s="173"/>
      <c r="B25" s="173"/>
      <c r="C25" s="172"/>
      <c r="D25" s="172"/>
      <c r="E25" s="15"/>
      <c r="F25" s="12"/>
      <c r="G25" s="13"/>
      <c r="H25" s="13"/>
      <c r="I25" s="13"/>
      <c r="J25" s="13"/>
    </row>
    <row r="26" spans="1:10" ht="15.75" x14ac:dyDescent="0.25">
      <c r="A26" s="173"/>
      <c r="B26" s="173"/>
      <c r="C26" s="172"/>
      <c r="D26" s="172"/>
      <c r="E26" s="15"/>
      <c r="F26" s="12"/>
      <c r="G26" s="13"/>
      <c r="H26" s="13"/>
      <c r="I26" s="13"/>
      <c r="J26" s="13"/>
    </row>
    <row r="27" spans="1:10" ht="15.75" x14ac:dyDescent="0.25">
      <c r="A27" s="173"/>
      <c r="B27" s="173"/>
      <c r="C27" s="172"/>
      <c r="D27" s="172"/>
      <c r="E27" s="15"/>
      <c r="F27" s="12"/>
      <c r="G27" s="13"/>
      <c r="H27" s="13"/>
      <c r="I27" s="13"/>
      <c r="J27" s="13"/>
    </row>
    <row r="28" spans="1:10" ht="15.75" x14ac:dyDescent="0.25">
      <c r="A28" s="172"/>
      <c r="B28" s="172"/>
      <c r="C28" s="172"/>
      <c r="D28" s="172"/>
      <c r="E28" s="15"/>
      <c r="F28" s="12"/>
      <c r="G28" s="14"/>
      <c r="H28" s="14"/>
      <c r="I28" s="14"/>
      <c r="J28" s="14"/>
    </row>
    <row r="29" spans="1:10" ht="15.75" x14ac:dyDescent="0.25">
      <c r="A29" s="15"/>
      <c r="B29" s="15"/>
      <c r="C29" s="15"/>
      <c r="D29" s="15"/>
      <c r="E29" s="15"/>
      <c r="F29" s="12"/>
      <c r="G29" s="14"/>
      <c r="H29" s="14"/>
      <c r="I29" s="14"/>
      <c r="J29" s="14"/>
    </row>
    <row r="30" spans="1:10" ht="15.75" x14ac:dyDescent="0.25">
      <c r="A30" s="12"/>
      <c r="B30" s="12"/>
      <c r="C30" s="12"/>
      <c r="D30" s="12"/>
      <c r="E30" s="12"/>
      <c r="F30" s="16"/>
      <c r="G30" s="17"/>
      <c r="H30" s="18"/>
      <c r="I30" s="18"/>
      <c r="J30" s="18"/>
    </row>
    <row r="31" spans="1:10" ht="29.25" customHeight="1" x14ac:dyDescent="0.25">
      <c r="A31" s="19"/>
      <c r="B31" s="19"/>
      <c r="C31" s="20" t="s">
        <v>12</v>
      </c>
      <c r="D31" s="174"/>
      <c r="E31" s="175"/>
      <c r="F31" s="176"/>
      <c r="G31" s="21"/>
      <c r="H31" s="22"/>
      <c r="I31" s="22"/>
      <c r="J31" s="22"/>
    </row>
    <row r="32" spans="1:10" ht="29.25" customHeight="1" x14ac:dyDescent="0.25">
      <c r="A32" s="19"/>
      <c r="B32" s="19"/>
      <c r="C32" s="20" t="s">
        <v>13</v>
      </c>
      <c r="D32" s="174"/>
      <c r="E32" s="175"/>
      <c r="F32" s="176"/>
      <c r="G32" s="21"/>
      <c r="H32" s="22"/>
      <c r="I32" s="22"/>
      <c r="J32" s="23"/>
    </row>
    <row r="33" spans="1:10" ht="29.25" customHeight="1" x14ac:dyDescent="0.25">
      <c r="A33" s="24"/>
      <c r="B33" s="24"/>
      <c r="C33" s="20" t="s">
        <v>14</v>
      </c>
      <c r="D33" s="167"/>
      <c r="E33" s="168"/>
      <c r="F33" s="169"/>
      <c r="G33" s="21"/>
      <c r="H33" s="22"/>
      <c r="I33" s="22"/>
      <c r="J33" s="22"/>
    </row>
    <row r="34" spans="1:10" ht="29.25" customHeight="1" x14ac:dyDescent="0.25">
      <c r="A34" s="12"/>
      <c r="B34" s="12"/>
      <c r="C34" s="20" t="s">
        <v>15</v>
      </c>
      <c r="D34" s="167"/>
      <c r="E34" s="168"/>
      <c r="F34" s="169"/>
      <c r="G34" s="17"/>
      <c r="H34" s="18"/>
      <c r="I34" s="18"/>
      <c r="J34" s="18"/>
    </row>
    <row r="35" spans="1:10" ht="15.75" x14ac:dyDescent="0.25">
      <c r="A35" s="12"/>
      <c r="B35" s="12"/>
      <c r="C35" s="12"/>
      <c r="D35" s="12"/>
      <c r="E35" s="12"/>
      <c r="F35" s="16"/>
      <c r="G35" s="17"/>
      <c r="H35" s="18"/>
      <c r="I35" s="18"/>
      <c r="J35" s="18"/>
    </row>
    <row r="36" spans="1:10" ht="15.75" x14ac:dyDescent="0.25">
      <c r="A36" s="12"/>
      <c r="B36" s="12"/>
      <c r="C36" s="12"/>
      <c r="D36" s="12"/>
      <c r="E36" s="12"/>
      <c r="F36" s="16"/>
      <c r="G36" s="17"/>
      <c r="H36" s="18"/>
      <c r="I36" s="18"/>
      <c r="J36" s="18"/>
    </row>
    <row r="37" spans="1:10" ht="15.75" x14ac:dyDescent="0.25">
      <c r="A37" s="12"/>
      <c r="B37" s="12"/>
      <c r="C37" s="12"/>
      <c r="D37" s="12"/>
      <c r="E37" s="12"/>
      <c r="F37" s="16"/>
      <c r="G37" s="17"/>
      <c r="H37" s="18"/>
      <c r="I37" s="18"/>
      <c r="J37" s="18"/>
    </row>
    <row r="38" spans="1:10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0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</row>
    <row r="53" spans="1:10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</row>
    <row r="55" spans="1:10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</row>
    <row r="57" spans="1:10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</row>
    <row r="58" spans="1:10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</row>
    <row r="59" spans="1:10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</row>
    <row r="60" spans="1:10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</row>
    <row r="61" spans="1:10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</row>
    <row r="62" spans="1:10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</row>
    <row r="63" spans="1:10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</row>
    <row r="64" spans="1:10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</row>
    <row r="67" spans="1:10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</row>
  </sheetData>
  <mergeCells count="26">
    <mergeCell ref="A22:D28"/>
    <mergeCell ref="D31:F31"/>
    <mergeCell ref="D32:F32"/>
    <mergeCell ref="D33:F33"/>
    <mergeCell ref="D34:F34"/>
    <mergeCell ref="G10:G11"/>
    <mergeCell ref="H10:H11"/>
    <mergeCell ref="I10:I11"/>
    <mergeCell ref="J10:J11"/>
    <mergeCell ref="F20:H20"/>
    <mergeCell ref="D15:F15"/>
    <mergeCell ref="D16:F16"/>
    <mergeCell ref="D17:F17"/>
    <mergeCell ref="D18:F18"/>
    <mergeCell ref="D19:F19"/>
    <mergeCell ref="A1:J3"/>
    <mergeCell ref="A6:C6"/>
    <mergeCell ref="F6:I6"/>
    <mergeCell ref="A8:C8"/>
    <mergeCell ref="D8:J8"/>
    <mergeCell ref="A10:A11"/>
    <mergeCell ref="C10:C11"/>
    <mergeCell ref="D10:D11"/>
    <mergeCell ref="E10:E11"/>
    <mergeCell ref="F10:F11"/>
    <mergeCell ref="B10:B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POCETAS Y CUARTOS DE ASEO</vt:lpstr>
      <vt:lpstr>MANTENIMIENTO DE HABITACIONES</vt:lpstr>
      <vt:lpstr>PASILLOS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Alejandra Pabon Urbina</dc:creator>
  <cp:lastModifiedBy>Victor Andres Vargas Peña</cp:lastModifiedBy>
  <cp:lastPrinted>2023-03-28T15:51:56Z</cp:lastPrinted>
  <dcterms:created xsi:type="dcterms:W3CDTF">2023-03-28T15:50:49Z</dcterms:created>
  <dcterms:modified xsi:type="dcterms:W3CDTF">2023-04-03T05:18:37Z</dcterms:modified>
</cp:coreProperties>
</file>