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8.1.13\22. Juridica\CONTRATOS NUMERADOS\2023\SERVICIO DE ASEO Y DESINFECCIÓN\PROCESO DE CONTRATACIÓN\FINALES\"/>
    </mc:Choice>
  </mc:AlternateContent>
  <bookViews>
    <workbookView xWindow="0" yWindow="0" windowWidth="28800" windowHeight="12210"/>
  </bookViews>
  <sheets>
    <sheet name="PROPUESTA ECONÓMICA" sheetId="3" r:id="rId1"/>
    <sheet name="SERVICIOS ESPECIALE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7" l="1"/>
  <c r="H2" i="7"/>
  <c r="H3" i="7"/>
  <c r="I36" i="3" l="1"/>
  <c r="H36" i="3"/>
  <c r="G36" i="3"/>
  <c r="D13" i="3" l="1"/>
  <c r="D12" i="3"/>
  <c r="D10" i="3"/>
  <c r="D6" i="3"/>
</calcChain>
</file>

<file path=xl/sharedStrings.xml><?xml version="1.0" encoding="utf-8"?>
<sst xmlns="http://schemas.openxmlformats.org/spreadsheetml/2006/main" count="105" uniqueCount="82">
  <si>
    <t>CONSULTA EXTERNA</t>
  </si>
  <si>
    <t>HEMODINAMIA</t>
  </si>
  <si>
    <t>GASTROENTEROLOGIA</t>
  </si>
  <si>
    <t>ONCOLOGIA</t>
  </si>
  <si>
    <t>AREA</t>
  </si>
  <si>
    <t>SECTOR</t>
  </si>
  <si>
    <t>6:00 AM A 2:00 PM</t>
  </si>
  <si>
    <t>2:00 PM A 10:00 PM</t>
  </si>
  <si>
    <t>10:00 PM A 6:00 AM</t>
  </si>
  <si>
    <t>HOSPITALIZACION</t>
  </si>
  <si>
    <t>CUARTO PISO HABITACION 401  -415</t>
  </si>
  <si>
    <t>CUARTO PISO HABITACION 416 - 430</t>
  </si>
  <si>
    <t>CUARTO PISO HABITACION 431 - 446</t>
  </si>
  <si>
    <t>TERCER PISO AREAS LIMPIAS 347 - 354</t>
  </si>
  <si>
    <t>TERCER PISO HABITACION 301 - 315</t>
  </si>
  <si>
    <t>TERCER PISO HABITACION 316 - 330</t>
  </si>
  <si>
    <t>TERCER PISO HABITACION 331 - 346</t>
  </si>
  <si>
    <t>SEGUNDO PISO HABITACION 208 - 219</t>
  </si>
  <si>
    <t>UCI</t>
  </si>
  <si>
    <t>SEGUNDO PISO UCI INTERMEDIA</t>
  </si>
  <si>
    <t>SEGUNDO PISO UCI PLENA CUB 1- CUB 16</t>
  </si>
  <si>
    <t>SEGUNDO PISO UCI PLENA CUB 17 - CUB 32</t>
  </si>
  <si>
    <t>SALAS DE CIRUGIA</t>
  </si>
  <si>
    <t xml:space="preserve">SALAS DE CIRUGIA  </t>
  </si>
  <si>
    <t>SALAS DE CIRUGIA ROPAS</t>
  </si>
  <si>
    <t>ADMINISTRATIVO</t>
  </si>
  <si>
    <t>PREPARACION INSUMOS GASES MEDICAMENTOS</t>
  </si>
  <si>
    <t>MORGUE</t>
  </si>
  <si>
    <t>RUTA SANITARIA DEPOSITO DE ANGELITOS Y SEGREGACION RESIDUOS</t>
  </si>
  <si>
    <t>GASTRO ENTEROLOGIA BAÑOS USUARIOS</t>
  </si>
  <si>
    <t>HEMODINAMIA RADIOLOGIA</t>
  </si>
  <si>
    <t>REHABILITACION Y ODONTOLOGIA</t>
  </si>
  <si>
    <t>ZONAS COMUNES</t>
  </si>
  <si>
    <t>BARRIDOS PERIMETRAL VIDRIOS Y PASILLOS</t>
  </si>
  <si>
    <t>BAÑOS  PUBLICOS Y PRIVADOS PRIMER PISO</t>
  </si>
  <si>
    <t>ONCOLOGIA AREA COMUNES</t>
  </si>
  <si>
    <t xml:space="preserve">OFICINAS, ATENCION USUARIO Y CONSULTA EXTERNA </t>
  </si>
  <si>
    <t>REHABILITACION ODONTOLOGIA BAÑOS PASILLOS</t>
  </si>
  <si>
    <t>CUIDADOS PALIATIVOS, MEDICNA INTERNA, ORATORIO ALMACEN, MANTENIMIENTO</t>
  </si>
  <si>
    <t>HOSPITAL UNIVERSITARIO NACIONAL</t>
  </si>
  <si>
    <t>SERVICIO</t>
  </si>
  <si>
    <t>DESCRIPCIÓN</t>
  </si>
  <si>
    <t>ESPECIFICACIONES</t>
  </si>
  <si>
    <t>Lavado de Tanque</t>
  </si>
  <si>
    <r>
      <rPr>
        <sz val="11"/>
        <rFont val="Calibri"/>
        <family val="2"/>
        <scheme val="minor"/>
      </rPr>
      <t xml:space="preserve">Este servicio se realiza 2 veces en el año     </t>
    </r>
    <r>
      <rPr>
        <b/>
        <sz val="11"/>
        <rFont val="Calibri"/>
        <family val="2"/>
        <scheme val="minor"/>
      </rPr>
      <t>TANQUE CARDIOLOGIA 220m3</t>
    </r>
  </si>
  <si>
    <r>
      <rPr>
        <sz val="11"/>
        <rFont val="Calibri"/>
        <family val="2"/>
        <scheme val="minor"/>
      </rPr>
      <t xml:space="preserve">Este servicio se realiza 2 veces en el año    </t>
    </r>
    <r>
      <rPr>
        <b/>
        <sz val="11"/>
        <rFont val="Calibri"/>
        <family val="2"/>
        <scheme val="minor"/>
      </rPr>
      <t>TANQUE EXTERIOR 425m3</t>
    </r>
  </si>
  <si>
    <t>Control de Plagas</t>
  </si>
  <si>
    <t>Servicio de control de plagas (roedores, inseectos voladores y rastreros).  El servicio se realiza en jornada diurna y día hábil.  Valor por servicio</t>
  </si>
  <si>
    <t>Este servicio se realiza 4 veces en el año e incluye la revisión quincenal de los 40 cebaderos instalados en el HUN</t>
  </si>
  <si>
    <t>Actividades por turno</t>
  </si>
  <si>
    <t>Resoleccion residuos</t>
  </si>
  <si>
    <t>Desinfeccion terminal</t>
  </si>
  <si>
    <t xml:space="preserve">Desinfeccion </t>
  </si>
  <si>
    <t>Segregacion de Residuos</t>
  </si>
  <si>
    <t>Limpieza de pasillos, salas de espera y areas comunes</t>
  </si>
  <si>
    <t>Preparacion diluciones</t>
  </si>
  <si>
    <t>Baños areas comunes</t>
  </si>
  <si>
    <t>No. habiaciones</t>
  </si>
  <si>
    <t xml:space="preserve">CUARTO PISO AREAS COMUNES Y HABITACIONES 447- 454                  </t>
  </si>
  <si>
    <t>SALAS DE CIRUGIA AREA COMUNES RUTA RESIDUOS</t>
  </si>
  <si>
    <t>EDIFICIO ADMINISTRATIVO Y SALONES</t>
  </si>
  <si>
    <t>ATENCION PRIORITARIA, LABORATORIOS, FARMACIA</t>
  </si>
  <si>
    <t>PRIMER PISO</t>
  </si>
  <si>
    <t>COORDINADOR</t>
  </si>
  <si>
    <t>JARDINERO</t>
  </si>
  <si>
    <t>No. Camas</t>
  </si>
  <si>
    <t>No. consultorios</t>
  </si>
  <si>
    <t>No. Baños</t>
  </si>
  <si>
    <t>SEGUNDO AREAS COMUNES Y HABITACIONES 201 - 207</t>
  </si>
  <si>
    <t>SEGUNDO PISO UCI PLENA AREAS LIMPIAS</t>
  </si>
  <si>
    <t>SALAS DE RECUPERACION</t>
  </si>
  <si>
    <t>SALAS DE PREPARACION</t>
  </si>
  <si>
    <t>AIU 10% UNITARIO</t>
  </si>
  <si>
    <t>IVA UNITARIO</t>
  </si>
  <si>
    <t xml:space="preserve">NOTA: ESTOS SERVICIOS SERÁN LOS UNICOS A FACTURAR POR SEPARADO Y ÚNICAMENTE CUANDO SE REQUIERAN Y EJECUTEN. </t>
  </si>
  <si>
    <t>PUNTO DE SERVICIO</t>
  </si>
  <si>
    <t>PUNTOS DE SERVICIO SIETE (7) DÍAS A LA SEMANA</t>
  </si>
  <si>
    <t>VALOR UNITARIO ANTES DE AIU E IVA UNITARIO</t>
  </si>
  <si>
    <t>VALOR TOTAL AL AÑO AIU E IVA</t>
  </si>
  <si>
    <t>VALOR UNITARIO TOTAL CON AIU E IVA</t>
  </si>
  <si>
    <t xml:space="preserve">Servicio de  lavado de tanque, que incluye análisis físico- químico de aguas antes y después del lavado. </t>
  </si>
  <si>
    <t>VALOR TOTAL MENSUAL POR 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</si>
</sst>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7" fillId="2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9" fillId="0" borderId="3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/>
    <xf numFmtId="0" fontId="0" fillId="0" borderId="1" xfId="0" applyFill="1" applyBorder="1"/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</cellXfs>
  <cellStyles count="6">
    <cellStyle name="Normal" xfId="0" builtinId="0"/>
    <cellStyle name="Normal 13 2 2 2 2 4" xfId="1"/>
    <cellStyle name="Normal 17 6 4 2 2 3 5" xfId="3"/>
    <cellStyle name="Normal 2 14 2" xfId="4"/>
    <cellStyle name="Normal 34 2" xfId="5"/>
    <cellStyle name="Normal 40 2" xfId="2"/>
  </cellStyles>
  <dxfs count="0"/>
  <tableStyles count="0" defaultTableStyle="TableStyleMedium2" defaultPivotStyle="PivotStyleLight16"/>
  <colors>
    <mruColors>
      <color rgb="FFDDA7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abSelected="1" zoomScale="85" zoomScaleNormal="85" workbookViewId="0">
      <pane ySplit="3" topLeftCell="A35" activePane="bottomLeft" state="frozen"/>
      <selection pane="bottomLeft" activeCell="F46" sqref="F46"/>
    </sheetView>
  </sheetViews>
  <sheetFormatPr baseColWidth="10" defaultRowHeight="15" x14ac:dyDescent="0.25"/>
  <cols>
    <col min="1" max="1" width="31.140625" customWidth="1"/>
    <col min="2" max="2" width="43.42578125" customWidth="1"/>
    <col min="3" max="3" width="13.42578125" bestFit="1" customWidth="1"/>
    <col min="4" max="4" width="9.28515625" bestFit="1" customWidth="1"/>
    <col min="5" max="5" width="13.7109375" bestFit="1" customWidth="1"/>
    <col min="6" max="6" width="8.7109375" bestFit="1" customWidth="1"/>
    <col min="7" max="7" width="20.5703125" style="7" customWidth="1"/>
    <col min="8" max="9" width="19.85546875" style="6" bestFit="1" customWidth="1"/>
    <col min="12" max="12" width="0" hidden="1" customWidth="1"/>
  </cols>
  <sheetData>
    <row r="2" spans="1:12" ht="43.5" customHeight="1" x14ac:dyDescent="0.25">
      <c r="A2" s="61" t="s">
        <v>39</v>
      </c>
      <c r="B2" s="62"/>
      <c r="C2" s="62"/>
      <c r="D2" s="62"/>
      <c r="E2" s="62"/>
      <c r="F2" s="63"/>
      <c r="G2" s="39" t="s">
        <v>76</v>
      </c>
      <c r="H2" s="39" t="s">
        <v>76</v>
      </c>
      <c r="I2" s="39" t="s">
        <v>76</v>
      </c>
      <c r="L2" s="7" t="s">
        <v>49</v>
      </c>
    </row>
    <row r="3" spans="1:12" ht="24.75" customHeight="1" x14ac:dyDescent="0.25">
      <c r="A3" s="43" t="s">
        <v>4</v>
      </c>
      <c r="B3" s="44" t="s">
        <v>5</v>
      </c>
      <c r="C3" s="46" t="s">
        <v>57</v>
      </c>
      <c r="D3" s="46" t="s">
        <v>65</v>
      </c>
      <c r="E3" s="46" t="s">
        <v>66</v>
      </c>
      <c r="F3" s="46" t="s">
        <v>67</v>
      </c>
      <c r="G3" s="10" t="s">
        <v>6</v>
      </c>
      <c r="H3" s="42" t="s">
        <v>7</v>
      </c>
      <c r="I3" s="42" t="s">
        <v>8</v>
      </c>
      <c r="L3" t="s">
        <v>55</v>
      </c>
    </row>
    <row r="4" spans="1:12" x14ac:dyDescent="0.25">
      <c r="A4" s="41" t="s">
        <v>9</v>
      </c>
      <c r="B4" s="2" t="s">
        <v>58</v>
      </c>
      <c r="C4" s="45">
        <v>8</v>
      </c>
      <c r="D4" s="32">
        <v>8</v>
      </c>
      <c r="E4" s="32">
        <v>0</v>
      </c>
      <c r="F4" s="32">
        <v>15</v>
      </c>
      <c r="G4" s="51">
        <v>4</v>
      </c>
      <c r="H4" s="51">
        <v>3</v>
      </c>
      <c r="I4" s="54">
        <v>2</v>
      </c>
      <c r="L4" t="s">
        <v>50</v>
      </c>
    </row>
    <row r="5" spans="1:12" x14ac:dyDescent="0.25">
      <c r="A5" s="9" t="s">
        <v>9</v>
      </c>
      <c r="B5" s="2" t="s">
        <v>10</v>
      </c>
      <c r="C5" s="30">
        <v>15</v>
      </c>
      <c r="D5" s="32">
        <v>30</v>
      </c>
      <c r="E5" s="32">
        <v>7</v>
      </c>
      <c r="F5" s="32">
        <v>15</v>
      </c>
      <c r="G5" s="53"/>
      <c r="H5" s="53"/>
      <c r="I5" s="56"/>
      <c r="L5" t="s">
        <v>53</v>
      </c>
    </row>
    <row r="6" spans="1:12" x14ac:dyDescent="0.25">
      <c r="A6" s="9" t="s">
        <v>9</v>
      </c>
      <c r="B6" s="2" t="s">
        <v>11</v>
      </c>
      <c r="C6" s="30">
        <v>15</v>
      </c>
      <c r="D6" s="32">
        <f>18+5</f>
        <v>23</v>
      </c>
      <c r="E6" s="32">
        <v>6</v>
      </c>
      <c r="F6" s="32">
        <v>15</v>
      </c>
      <c r="G6" s="53"/>
      <c r="H6" s="53"/>
      <c r="I6" s="56"/>
      <c r="L6" t="s">
        <v>52</v>
      </c>
    </row>
    <row r="7" spans="1:12" x14ac:dyDescent="0.25">
      <c r="A7" s="9" t="s">
        <v>9</v>
      </c>
      <c r="B7" s="2" t="s">
        <v>12</v>
      </c>
      <c r="C7" s="30">
        <v>15</v>
      </c>
      <c r="D7" s="32">
        <v>16</v>
      </c>
      <c r="E7" s="32">
        <v>4</v>
      </c>
      <c r="F7" s="32">
        <v>15</v>
      </c>
      <c r="G7" s="52"/>
      <c r="H7" s="52"/>
      <c r="I7" s="55"/>
      <c r="L7" t="s">
        <v>51</v>
      </c>
    </row>
    <row r="8" spans="1:12" x14ac:dyDescent="0.25">
      <c r="A8" s="9" t="s">
        <v>9</v>
      </c>
      <c r="B8" s="2" t="s">
        <v>13</v>
      </c>
      <c r="C8" s="30">
        <v>8</v>
      </c>
      <c r="D8" s="32">
        <v>8</v>
      </c>
      <c r="E8" s="32">
        <v>0</v>
      </c>
      <c r="F8" s="32">
        <v>7</v>
      </c>
      <c r="G8" s="51">
        <v>4</v>
      </c>
      <c r="H8" s="54">
        <v>3</v>
      </c>
      <c r="I8" s="54">
        <v>1</v>
      </c>
      <c r="L8" t="s">
        <v>54</v>
      </c>
    </row>
    <row r="9" spans="1:12" x14ac:dyDescent="0.25">
      <c r="A9" s="9" t="s">
        <v>9</v>
      </c>
      <c r="B9" s="2" t="s">
        <v>14</v>
      </c>
      <c r="C9" s="30">
        <v>15</v>
      </c>
      <c r="D9" s="31">
        <v>30</v>
      </c>
      <c r="E9" s="32">
        <v>6</v>
      </c>
      <c r="F9" s="32">
        <v>15</v>
      </c>
      <c r="G9" s="53"/>
      <c r="H9" s="56"/>
      <c r="I9" s="56"/>
      <c r="L9" t="s">
        <v>56</v>
      </c>
    </row>
    <row r="10" spans="1:12" x14ac:dyDescent="0.25">
      <c r="A10" s="9" t="s">
        <v>9</v>
      </c>
      <c r="B10" s="2" t="s">
        <v>15</v>
      </c>
      <c r="C10" s="30">
        <v>15</v>
      </c>
      <c r="D10" s="31">
        <f>18+5</f>
        <v>23</v>
      </c>
      <c r="E10" s="32">
        <v>3</v>
      </c>
      <c r="F10" s="32">
        <v>15</v>
      </c>
      <c r="G10" s="53"/>
      <c r="H10" s="56"/>
      <c r="I10" s="56"/>
    </row>
    <row r="11" spans="1:12" x14ac:dyDescent="0.25">
      <c r="A11" s="9" t="s">
        <v>9</v>
      </c>
      <c r="B11" s="2" t="s">
        <v>16</v>
      </c>
      <c r="C11" s="30">
        <v>15</v>
      </c>
      <c r="D11" s="31">
        <v>16</v>
      </c>
      <c r="E11" s="32">
        <v>3</v>
      </c>
      <c r="F11" s="32">
        <v>15</v>
      </c>
      <c r="G11" s="52"/>
      <c r="H11" s="55"/>
      <c r="I11" s="55"/>
    </row>
    <row r="12" spans="1:12" x14ac:dyDescent="0.25">
      <c r="A12" s="9" t="s">
        <v>9</v>
      </c>
      <c r="B12" s="2" t="s">
        <v>68</v>
      </c>
      <c r="C12" s="30">
        <v>7</v>
      </c>
      <c r="D12" s="31">
        <f>2+12</f>
        <v>14</v>
      </c>
      <c r="E12" s="32">
        <v>1</v>
      </c>
      <c r="F12" s="32">
        <v>7</v>
      </c>
      <c r="G12" s="51">
        <v>2</v>
      </c>
      <c r="H12" s="54">
        <v>2</v>
      </c>
      <c r="I12" s="54">
        <v>1</v>
      </c>
    </row>
    <row r="13" spans="1:12" x14ac:dyDescent="0.25">
      <c r="A13" s="9" t="s">
        <v>9</v>
      </c>
      <c r="B13" s="2" t="s">
        <v>17</v>
      </c>
      <c r="C13" s="30">
        <v>12</v>
      </c>
      <c r="D13" s="31">
        <f>2+11</f>
        <v>13</v>
      </c>
      <c r="E13" s="32">
        <v>3</v>
      </c>
      <c r="F13" s="32">
        <v>12</v>
      </c>
      <c r="G13" s="52"/>
      <c r="H13" s="55"/>
      <c r="I13" s="55"/>
    </row>
    <row r="14" spans="1:12" x14ac:dyDescent="0.25">
      <c r="A14" s="9" t="s">
        <v>18</v>
      </c>
      <c r="B14" s="2" t="s">
        <v>19</v>
      </c>
      <c r="C14" s="30">
        <v>15</v>
      </c>
      <c r="D14" s="31">
        <v>15</v>
      </c>
      <c r="E14" s="32">
        <v>0</v>
      </c>
      <c r="F14" s="32">
        <v>15</v>
      </c>
      <c r="G14" s="3">
        <v>1</v>
      </c>
      <c r="H14" s="1">
        <v>1</v>
      </c>
      <c r="I14" s="1">
        <v>1</v>
      </c>
    </row>
    <row r="15" spans="1:12" x14ac:dyDescent="0.25">
      <c r="A15" s="9" t="s">
        <v>18</v>
      </c>
      <c r="B15" s="2" t="s">
        <v>69</v>
      </c>
      <c r="C15" s="30">
        <v>0</v>
      </c>
      <c r="D15" s="31">
        <v>0</v>
      </c>
      <c r="E15" s="32">
        <v>0</v>
      </c>
      <c r="F15" s="32">
        <v>3</v>
      </c>
      <c r="G15" s="51">
        <v>3</v>
      </c>
      <c r="H15" s="54">
        <v>3</v>
      </c>
      <c r="I15" s="54">
        <v>2</v>
      </c>
    </row>
    <row r="16" spans="1:12" x14ac:dyDescent="0.25">
      <c r="A16" s="9" t="s">
        <v>18</v>
      </c>
      <c r="B16" s="2" t="s">
        <v>20</v>
      </c>
      <c r="C16" s="30">
        <v>16</v>
      </c>
      <c r="D16" s="31">
        <v>16</v>
      </c>
      <c r="E16" s="32">
        <v>0</v>
      </c>
      <c r="F16" s="32">
        <v>0</v>
      </c>
      <c r="G16" s="53"/>
      <c r="H16" s="56"/>
      <c r="I16" s="56"/>
    </row>
    <row r="17" spans="1:9" x14ac:dyDescent="0.25">
      <c r="A17" s="9" t="s">
        <v>18</v>
      </c>
      <c r="B17" s="2" t="s">
        <v>21</v>
      </c>
      <c r="C17" s="30">
        <v>16</v>
      </c>
      <c r="D17" s="31">
        <v>16</v>
      </c>
      <c r="E17" s="32">
        <v>2</v>
      </c>
      <c r="F17" s="32">
        <v>0</v>
      </c>
      <c r="G17" s="52"/>
      <c r="H17" s="55"/>
      <c r="I17" s="55"/>
    </row>
    <row r="18" spans="1:9" x14ac:dyDescent="0.25">
      <c r="A18" s="9" t="s">
        <v>22</v>
      </c>
      <c r="B18" s="2" t="s">
        <v>59</v>
      </c>
      <c r="C18" s="31">
        <v>0</v>
      </c>
      <c r="D18" s="31"/>
      <c r="E18" s="32">
        <v>1</v>
      </c>
      <c r="F18" s="32"/>
      <c r="G18" s="51">
        <v>5</v>
      </c>
      <c r="H18" s="58">
        <v>5</v>
      </c>
      <c r="I18" s="54">
        <v>1</v>
      </c>
    </row>
    <row r="19" spans="1:9" x14ac:dyDescent="0.25">
      <c r="A19" s="9" t="s">
        <v>22</v>
      </c>
      <c r="B19" s="2" t="s">
        <v>23</v>
      </c>
      <c r="C19" s="31">
        <v>8</v>
      </c>
      <c r="D19" s="31">
        <v>8</v>
      </c>
      <c r="E19" s="32">
        <v>0</v>
      </c>
      <c r="F19" s="32">
        <v>0</v>
      </c>
      <c r="G19" s="53"/>
      <c r="H19" s="59"/>
      <c r="I19" s="56"/>
    </row>
    <row r="20" spans="1:9" x14ac:dyDescent="0.25">
      <c r="A20" s="9" t="s">
        <v>22</v>
      </c>
      <c r="B20" s="2" t="s">
        <v>70</v>
      </c>
      <c r="C20" s="31">
        <v>0</v>
      </c>
      <c r="D20" s="31">
        <v>16</v>
      </c>
      <c r="E20" s="32">
        <v>1</v>
      </c>
      <c r="F20" s="32">
        <v>1</v>
      </c>
      <c r="G20" s="53"/>
      <c r="H20" s="59"/>
      <c r="I20" s="56"/>
    </row>
    <row r="21" spans="1:9" x14ac:dyDescent="0.25">
      <c r="A21" s="9" t="s">
        <v>22</v>
      </c>
      <c r="B21" s="2" t="s">
        <v>71</v>
      </c>
      <c r="C21" s="31">
        <v>0</v>
      </c>
      <c r="D21" s="31">
        <v>6</v>
      </c>
      <c r="E21" s="32">
        <v>0</v>
      </c>
      <c r="F21" s="32">
        <v>0</v>
      </c>
      <c r="G21" s="53"/>
      <c r="H21" s="59"/>
      <c r="I21" s="56"/>
    </row>
    <row r="22" spans="1:9" x14ac:dyDescent="0.25">
      <c r="A22" s="9" t="s">
        <v>22</v>
      </c>
      <c r="B22" s="2" t="s">
        <v>24</v>
      </c>
      <c r="C22" s="31">
        <v>0</v>
      </c>
      <c r="D22" s="31">
        <v>0</v>
      </c>
      <c r="E22" s="32">
        <v>0</v>
      </c>
      <c r="F22" s="32">
        <v>2</v>
      </c>
      <c r="G22" s="52"/>
      <c r="H22" s="60"/>
      <c r="I22" s="55"/>
    </row>
    <row r="23" spans="1:9" x14ac:dyDescent="0.25">
      <c r="A23" s="9" t="s">
        <v>25</v>
      </c>
      <c r="B23" s="2" t="s">
        <v>60</v>
      </c>
      <c r="C23" s="31">
        <v>7</v>
      </c>
      <c r="D23" s="31">
        <v>19</v>
      </c>
      <c r="E23" s="32">
        <v>41</v>
      </c>
      <c r="F23" s="32">
        <v>15</v>
      </c>
      <c r="G23" s="3">
        <v>1</v>
      </c>
      <c r="H23" s="1">
        <v>1</v>
      </c>
      <c r="I23" s="22"/>
    </row>
    <row r="24" spans="1:9" x14ac:dyDescent="0.25">
      <c r="A24" s="9" t="s">
        <v>62</v>
      </c>
      <c r="B24" s="2" t="s">
        <v>26</v>
      </c>
      <c r="C24" s="31">
        <v>0</v>
      </c>
      <c r="D24" s="31">
        <v>0</v>
      </c>
      <c r="E24" s="32">
        <v>0</v>
      </c>
      <c r="F24" s="32">
        <v>0</v>
      </c>
      <c r="G24" s="51">
        <v>2</v>
      </c>
      <c r="H24" s="54">
        <v>1</v>
      </c>
      <c r="I24" s="54">
        <v>1</v>
      </c>
    </row>
    <row r="25" spans="1:9" x14ac:dyDescent="0.25">
      <c r="A25" s="9" t="s">
        <v>62</v>
      </c>
      <c r="B25" s="2" t="s">
        <v>61</v>
      </c>
      <c r="C25" s="31">
        <v>1</v>
      </c>
      <c r="D25" s="31">
        <v>2</v>
      </c>
      <c r="E25" s="32">
        <v>9</v>
      </c>
      <c r="F25" s="32">
        <v>7</v>
      </c>
      <c r="G25" s="52"/>
      <c r="H25" s="55"/>
      <c r="I25" s="55"/>
    </row>
    <row r="26" spans="1:9" s="8" customFormat="1" x14ac:dyDescent="0.25">
      <c r="A26" s="9" t="s">
        <v>27</v>
      </c>
      <c r="B26" s="2" t="s">
        <v>28</v>
      </c>
      <c r="C26" s="31">
        <v>0</v>
      </c>
      <c r="D26" s="31">
        <v>0</v>
      </c>
      <c r="E26" s="32">
        <v>0</v>
      </c>
      <c r="F26" s="32">
        <v>0</v>
      </c>
      <c r="G26" s="3">
        <v>1</v>
      </c>
      <c r="H26" s="1">
        <v>1</v>
      </c>
      <c r="I26" s="1">
        <v>1</v>
      </c>
    </row>
    <row r="27" spans="1:9" x14ac:dyDescent="0.25">
      <c r="A27" s="9" t="s">
        <v>0</v>
      </c>
      <c r="B27" s="2" t="s">
        <v>36</v>
      </c>
      <c r="C27" s="31">
        <v>0</v>
      </c>
      <c r="D27" s="31">
        <v>0</v>
      </c>
      <c r="E27" s="32">
        <v>47</v>
      </c>
      <c r="F27" s="32">
        <v>2</v>
      </c>
      <c r="G27" s="3">
        <v>1</v>
      </c>
      <c r="H27" s="54">
        <v>1</v>
      </c>
      <c r="I27" s="54">
        <v>1</v>
      </c>
    </row>
    <row r="28" spans="1:9" x14ac:dyDescent="0.25">
      <c r="A28" s="9" t="s">
        <v>0</v>
      </c>
      <c r="B28" s="2" t="s">
        <v>38</v>
      </c>
      <c r="C28" s="31">
        <v>0</v>
      </c>
      <c r="D28" s="31">
        <v>0</v>
      </c>
      <c r="E28" s="32">
        <v>7</v>
      </c>
      <c r="F28" s="32">
        <v>2</v>
      </c>
      <c r="G28" s="3">
        <v>1</v>
      </c>
      <c r="H28" s="55"/>
      <c r="I28" s="55"/>
    </row>
    <row r="29" spans="1:9" x14ac:dyDescent="0.25">
      <c r="A29" s="9" t="s">
        <v>2</v>
      </c>
      <c r="B29" s="2" t="s">
        <v>29</v>
      </c>
      <c r="C29" s="31">
        <v>3</v>
      </c>
      <c r="D29" s="31">
        <v>8</v>
      </c>
      <c r="E29" s="32">
        <v>1</v>
      </c>
      <c r="F29" s="32">
        <v>3</v>
      </c>
      <c r="G29" s="3">
        <v>1</v>
      </c>
      <c r="H29" s="57">
        <v>1</v>
      </c>
      <c r="I29" s="54"/>
    </row>
    <row r="30" spans="1:9" x14ac:dyDescent="0.25">
      <c r="A30" s="9" t="s">
        <v>1</v>
      </c>
      <c r="B30" s="2" t="s">
        <v>30</v>
      </c>
      <c r="C30" s="31">
        <v>1</v>
      </c>
      <c r="D30" s="31">
        <v>7</v>
      </c>
      <c r="E30" s="32">
        <v>0</v>
      </c>
      <c r="F30" s="32">
        <v>2</v>
      </c>
      <c r="G30" s="3">
        <v>1</v>
      </c>
      <c r="H30" s="57"/>
      <c r="I30" s="56"/>
    </row>
    <row r="31" spans="1:9" x14ac:dyDescent="0.25">
      <c r="A31" s="9" t="s">
        <v>31</v>
      </c>
      <c r="B31" s="4" t="s">
        <v>37</v>
      </c>
      <c r="C31" s="33">
        <v>0</v>
      </c>
      <c r="D31" s="33">
        <v>0</v>
      </c>
      <c r="E31" s="34">
        <v>8</v>
      </c>
      <c r="F31" s="34">
        <v>3</v>
      </c>
      <c r="G31" s="3">
        <v>1</v>
      </c>
      <c r="H31" s="57"/>
      <c r="I31" s="56"/>
    </row>
    <row r="32" spans="1:9" x14ac:dyDescent="0.25">
      <c r="A32" s="9" t="s">
        <v>32</v>
      </c>
      <c r="B32" s="2" t="s">
        <v>33</v>
      </c>
      <c r="C32" s="31">
        <v>0</v>
      </c>
      <c r="D32" s="31">
        <v>0</v>
      </c>
      <c r="E32" s="32">
        <v>0</v>
      </c>
      <c r="F32" s="32">
        <v>0</v>
      </c>
      <c r="G32" s="3">
        <v>1</v>
      </c>
      <c r="H32" s="54">
        <v>1</v>
      </c>
      <c r="I32" s="56"/>
    </row>
    <row r="33" spans="1:9" x14ac:dyDescent="0.25">
      <c r="A33" s="9" t="s">
        <v>32</v>
      </c>
      <c r="B33" s="5" t="s">
        <v>34</v>
      </c>
      <c r="C33" s="35">
        <v>0</v>
      </c>
      <c r="D33" s="35">
        <v>0</v>
      </c>
      <c r="E33" s="36">
        <v>0</v>
      </c>
      <c r="F33" s="36">
        <v>8</v>
      </c>
      <c r="G33" s="3">
        <v>1</v>
      </c>
      <c r="H33" s="55"/>
      <c r="I33" s="56"/>
    </row>
    <row r="34" spans="1:9" x14ac:dyDescent="0.25">
      <c r="A34" s="9" t="s">
        <v>3</v>
      </c>
      <c r="B34" s="17" t="s">
        <v>35</v>
      </c>
      <c r="C34" s="37">
        <v>0</v>
      </c>
      <c r="D34" s="37">
        <v>0</v>
      </c>
      <c r="E34" s="32">
        <v>2</v>
      </c>
      <c r="F34" s="32">
        <v>2</v>
      </c>
      <c r="G34" s="18">
        <v>1</v>
      </c>
      <c r="H34" s="16">
        <v>1</v>
      </c>
      <c r="I34" s="56"/>
    </row>
    <row r="35" spans="1:9" x14ac:dyDescent="0.25">
      <c r="A35" s="23"/>
      <c r="B35" s="25" t="s">
        <v>64</v>
      </c>
      <c r="C35" s="32">
        <v>0</v>
      </c>
      <c r="D35" s="32">
        <v>0</v>
      </c>
      <c r="E35" s="32">
        <v>0</v>
      </c>
      <c r="F35" s="32">
        <v>0</v>
      </c>
      <c r="G35" s="3">
        <v>1</v>
      </c>
      <c r="H35" s="1"/>
      <c r="I35" s="15"/>
    </row>
    <row r="36" spans="1:9" x14ac:dyDescent="0.25">
      <c r="B36" s="26" t="s">
        <v>75</v>
      </c>
      <c r="C36" s="27"/>
      <c r="D36" s="27"/>
      <c r="E36" s="27"/>
      <c r="F36" s="27"/>
      <c r="G36" s="28">
        <f>SUM(G4:G35)</f>
        <v>32</v>
      </c>
      <c r="H36" s="28">
        <f>SUM(H4:H35)</f>
        <v>24</v>
      </c>
      <c r="I36" s="29">
        <f>SUM(I4:I34)</f>
        <v>11</v>
      </c>
    </row>
    <row r="37" spans="1:9" ht="15.75" thickBot="1" x14ac:dyDescent="0.3">
      <c r="B37" s="19" t="s">
        <v>63</v>
      </c>
      <c r="C37" s="24"/>
      <c r="D37" s="24"/>
      <c r="E37" s="24"/>
      <c r="F37" s="24"/>
      <c r="G37" s="20">
        <v>1</v>
      </c>
      <c r="H37" s="20">
        <v>1</v>
      </c>
      <c r="I37" s="21">
        <v>0</v>
      </c>
    </row>
    <row r="41" spans="1:9" x14ac:dyDescent="0.25">
      <c r="B41" s="50" t="s">
        <v>81</v>
      </c>
      <c r="C41" s="50"/>
      <c r="D41" s="50"/>
      <c r="E41" s="50"/>
      <c r="F41" s="50"/>
      <c r="G41" s="48"/>
      <c r="H41"/>
      <c r="I41"/>
    </row>
    <row r="42" spans="1:9" ht="18.75" x14ac:dyDescent="0.3">
      <c r="B42" s="49"/>
      <c r="C42" s="49"/>
      <c r="D42" s="49"/>
      <c r="E42" s="49"/>
      <c r="F42" s="49"/>
      <c r="G42" s="40"/>
    </row>
  </sheetData>
  <mergeCells count="26">
    <mergeCell ref="A2:F2"/>
    <mergeCell ref="H4:H7"/>
    <mergeCell ref="G4:G7"/>
    <mergeCell ref="I4:I7"/>
    <mergeCell ref="I8:I11"/>
    <mergeCell ref="I12:I13"/>
    <mergeCell ref="H18:H22"/>
    <mergeCell ref="I15:I17"/>
    <mergeCell ref="I18:I22"/>
    <mergeCell ref="H32:H33"/>
    <mergeCell ref="I29:I34"/>
    <mergeCell ref="I24:I25"/>
    <mergeCell ref="H29:H31"/>
    <mergeCell ref="H8:H11"/>
    <mergeCell ref="H12:H13"/>
    <mergeCell ref="H15:H17"/>
    <mergeCell ref="H24:H25"/>
    <mergeCell ref="H27:H28"/>
    <mergeCell ref="I27:I28"/>
    <mergeCell ref="B42:F42"/>
    <mergeCell ref="B41:F41"/>
    <mergeCell ref="G24:G25"/>
    <mergeCell ref="G8:G11"/>
    <mergeCell ref="G12:G13"/>
    <mergeCell ref="G18:G22"/>
    <mergeCell ref="G15:G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70" zoomScaleNormal="70" workbookViewId="0">
      <selection activeCell="L10" sqref="L10"/>
    </sheetView>
  </sheetViews>
  <sheetFormatPr baseColWidth="10" defaultRowHeight="15" x14ac:dyDescent="0.25"/>
  <cols>
    <col min="1" max="1" width="36.42578125" customWidth="1"/>
    <col min="2" max="2" width="35.140625" customWidth="1"/>
    <col min="3" max="3" width="30.7109375" customWidth="1"/>
    <col min="4" max="4" width="16.28515625" customWidth="1"/>
    <col min="5" max="5" width="15.28515625" customWidth="1"/>
    <col min="6" max="6" width="13.42578125" customWidth="1"/>
    <col min="7" max="7" width="17.42578125" customWidth="1"/>
    <col min="8" max="8" width="15.7109375" customWidth="1"/>
    <col min="9" max="9" width="19.42578125" customWidth="1"/>
  </cols>
  <sheetData>
    <row r="1" spans="1:8" ht="75" x14ac:dyDescent="0.25">
      <c r="A1" s="38" t="s">
        <v>40</v>
      </c>
      <c r="B1" s="38" t="s">
        <v>41</v>
      </c>
      <c r="C1" s="38" t="s">
        <v>42</v>
      </c>
      <c r="D1" s="47" t="s">
        <v>77</v>
      </c>
      <c r="E1" s="47" t="s">
        <v>72</v>
      </c>
      <c r="F1" s="47" t="s">
        <v>73</v>
      </c>
      <c r="G1" s="47" t="s">
        <v>79</v>
      </c>
      <c r="H1" s="47" t="s">
        <v>78</v>
      </c>
    </row>
    <row r="2" spans="1:8" ht="45" x14ac:dyDescent="0.25">
      <c r="A2" s="12" t="s">
        <v>43</v>
      </c>
      <c r="B2" s="11" t="s">
        <v>80</v>
      </c>
      <c r="C2" s="13" t="s">
        <v>44</v>
      </c>
      <c r="D2" s="9"/>
      <c r="E2" s="9"/>
      <c r="F2" s="9"/>
      <c r="G2" s="9"/>
      <c r="H2" s="9">
        <f t="shared" ref="H2:H3" si="0">G2*2</f>
        <v>0</v>
      </c>
    </row>
    <row r="3" spans="1:8" ht="45" x14ac:dyDescent="0.25">
      <c r="A3" s="12" t="s">
        <v>43</v>
      </c>
      <c r="B3" s="11" t="s">
        <v>80</v>
      </c>
      <c r="C3" s="13" t="s">
        <v>45</v>
      </c>
      <c r="D3" s="9"/>
      <c r="E3" s="9"/>
      <c r="F3" s="9"/>
      <c r="G3" s="9"/>
      <c r="H3" s="9">
        <f t="shared" si="0"/>
        <v>0</v>
      </c>
    </row>
    <row r="4" spans="1:8" ht="75" x14ac:dyDescent="0.25">
      <c r="A4" s="12" t="s">
        <v>46</v>
      </c>
      <c r="B4" s="11" t="s">
        <v>47</v>
      </c>
      <c r="C4" s="14" t="s">
        <v>48</v>
      </c>
      <c r="D4" s="9"/>
      <c r="E4" s="9"/>
      <c r="F4" s="9"/>
      <c r="G4" s="9"/>
      <c r="H4" s="9">
        <f>G4*4</f>
        <v>0</v>
      </c>
    </row>
    <row r="6" spans="1:8" ht="16.5" x14ac:dyDescent="0.25">
      <c r="A6" s="64" t="s">
        <v>74</v>
      </c>
      <c r="B6" s="64"/>
      <c r="C6" s="64"/>
      <c r="D6" s="64"/>
      <c r="E6" s="64"/>
      <c r="F6" s="64"/>
      <c r="G6" s="64"/>
    </row>
  </sheetData>
  <mergeCells count="1"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ECONÓMICA</vt:lpstr>
      <vt:lpstr>SERVICIOS ESPECIALES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Gomez Benavides</dc:creator>
  <cp:lastModifiedBy>Victor Andres Vargas Peña</cp:lastModifiedBy>
  <cp:lastPrinted>2023-02-23T21:29:43Z</cp:lastPrinted>
  <dcterms:created xsi:type="dcterms:W3CDTF">2019-10-30T17:58:52Z</dcterms:created>
  <dcterms:modified xsi:type="dcterms:W3CDTF">2023-07-13T01:37:49Z</dcterms:modified>
</cp:coreProperties>
</file>