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1.3\juridica\CONTRATOS NUMERADOS\2024\ADECUACIONES HEMODINAMIA\"/>
    </mc:Choice>
  </mc:AlternateContent>
  <bookViews>
    <workbookView xWindow="0" yWindow="0" windowWidth="20490" windowHeight="7200"/>
  </bookViews>
  <sheets>
    <sheet name="Oferta economica" sheetId="3" r:id="rId1"/>
    <sheet name="Esquemas actual - propuesto" sheetId="4" r:id="rId2"/>
  </sheets>
  <definedNames>
    <definedName name="_xlnm.Print_Area" localSheetId="1">'Esquemas actual - propuesto'!$B$2:$C$3</definedName>
    <definedName name="_xlnm.Print_Area" localSheetId="0">'Oferta economica'!$A$1:$F$69</definedName>
  </definedNames>
  <calcPr calcId="162913"/>
</workbook>
</file>

<file path=xl/calcChain.xml><?xml version="1.0" encoding="utf-8"?>
<calcChain xmlns="http://schemas.openxmlformats.org/spreadsheetml/2006/main">
  <c r="F11" i="3" l="1"/>
  <c r="F25" i="3"/>
  <c r="F23" i="3"/>
  <c r="F24" i="3"/>
  <c r="F46" i="3" l="1"/>
  <c r="F47" i="3"/>
  <c r="F48" i="3"/>
  <c r="F49" i="3"/>
  <c r="F50" i="3"/>
  <c r="F45" i="3"/>
  <c r="F41" i="3"/>
  <c r="F39" i="3"/>
  <c r="F40" i="3"/>
  <c r="F42" i="3"/>
  <c r="F43" i="3"/>
  <c r="F38" i="3"/>
  <c r="F27" i="3"/>
  <c r="F28" i="3"/>
  <c r="F29" i="3"/>
  <c r="F30" i="3"/>
  <c r="F31" i="3"/>
  <c r="F32" i="3"/>
  <c r="F33" i="3"/>
  <c r="F34" i="3"/>
  <c r="F35" i="3"/>
  <c r="F36" i="3"/>
  <c r="F26" i="3"/>
  <c r="F21" i="3"/>
  <c r="F12" i="3"/>
  <c r="F13" i="3"/>
  <c r="F14" i="3"/>
  <c r="F15" i="3"/>
  <c r="F16" i="3"/>
  <c r="F17" i="3"/>
  <c r="F18" i="3"/>
  <c r="F19" i="3"/>
  <c r="F20" i="3"/>
  <c r="F22" i="3"/>
  <c r="F44" i="3" l="1"/>
  <c r="F37" i="3"/>
  <c r="E52" i="3" l="1"/>
  <c r="E55" i="3" s="1"/>
  <c r="E56" i="3" s="1"/>
  <c r="E53" i="3" l="1"/>
  <c r="E54" i="3"/>
  <c r="E57" i="3" l="1"/>
</calcChain>
</file>

<file path=xl/sharedStrings.xml><?xml version="1.0" encoding="utf-8"?>
<sst xmlns="http://schemas.openxmlformats.org/spreadsheetml/2006/main" count="106" uniqueCount="71">
  <si>
    <t>Notas:</t>
  </si>
  <si>
    <t>GL</t>
  </si>
  <si>
    <t>M2</t>
  </si>
  <si>
    <t>UN</t>
  </si>
  <si>
    <t>CONSTRUCCIÓN DE NUEVA RAMPA</t>
  </si>
  <si>
    <t>ML</t>
  </si>
  <si>
    <t>ZONA ANGEOGRAFO</t>
  </si>
  <si>
    <t>GENERAL</t>
  </si>
  <si>
    <t>VJ</t>
  </si>
  <si>
    <t>TOTAL COSTOS DIRECTOS</t>
  </si>
  <si>
    <t>Administración</t>
  </si>
  <si>
    <t>Imprevistos</t>
  </si>
  <si>
    <t>Utilidad</t>
  </si>
  <si>
    <t>IVA sobre Utilidad</t>
  </si>
  <si>
    <t>TOTAL ADECUACIONES</t>
  </si>
  <si>
    <t>ADECUACIONES NUEVA RAMPA Y OFICINA</t>
  </si>
  <si>
    <t>A</t>
  </si>
  <si>
    <t>I</t>
  </si>
  <si>
    <t>U</t>
  </si>
  <si>
    <t>IVA/U</t>
  </si>
  <si>
    <t>CORPORACIÓN SALUD UN- HOSPITAL UNIVERSITARIO NACIONAL DE COLOMBIA</t>
  </si>
  <si>
    <t>Nit: 900578105-0</t>
  </si>
  <si>
    <t>Objeto:</t>
  </si>
  <si>
    <t>Esquema Actual</t>
  </si>
  <si>
    <t>Esquema Propuesto</t>
  </si>
  <si>
    <t>Las cantidades planteadas para el cerramiento en plomo pueden variar, dependiendo del replanteo final que se establezca en sitio.</t>
  </si>
  <si>
    <t>Suministrar e instalar aislamiento provisional en plástico con estructura metálica y puerta de acceso a obra</t>
  </si>
  <si>
    <t>Desmontar puerta de acceso a oficina existente</t>
  </si>
  <si>
    <t>Reubicar tomacorriente (No implica adecuaciones desde tablero, únicamente dentro de la zona de intervención)</t>
  </si>
  <si>
    <t>Instalar muro en Drywall dos caras para conformación de oficina (Incluye aislamiento plomada en lamina de 1,5mm)</t>
  </si>
  <si>
    <t>Instalar puerta desmontada, incluye suministro de marco metálico con terminación en pintura electrostática.</t>
  </si>
  <si>
    <t>Desmontar placa de contrapiso en concreto (Incluye trasiego de
escombros a sitio de acopio al interior de la institución)</t>
  </si>
  <si>
    <t>Desmontar viga de amarre en concreto (Incluye equipos necesarios para su ejecución y trasiego de escombros a sitio de acopio al interior de la intuición)</t>
  </si>
  <si>
    <t>Excavar relleno existente y conformar el nuevo relleno acorde con las pendientes de la nueva rampa</t>
  </si>
  <si>
    <t>Realizar apertura de vano en muro de mampostería, incluye trabajos de desmonte, trasiego de escombros enlonados a zona de acopio dentro de la institución, reconstrucción de filos en mortero</t>
  </si>
  <si>
    <t>Realizar apertura de vano para ventana de comunicación (Medida aproximada de 1,5x1,5m) Incluye refuerzo de estructura y refuerzos en madera para instalación de ventana</t>
  </si>
  <si>
    <t>Realizar apertura de vano para nueva puerta de acceso a oficina</t>
  </si>
  <si>
    <t>Suministrar e instalar ventana en aluminio con sistema proyectante de tres divisiones y ventana de corredera en el cuerpo inferior acorde a la especificación existente en sitio (área cardiología)
Incluye vidrio crudo de 5mm y película frost.</t>
  </si>
  <si>
    <t>Suministrar e instalar cerramiento provisional con estructura en perfilería galvanizada, refuerzos en madera, aislamiento en plomo de 1mm y recubrimiento en Drywall</t>
  </si>
  <si>
    <t>Construir rampa en concreto de 3000PSI con malla de
refuerzo (Incluye acelerante de concreto, trasiego de materiales)</t>
  </si>
  <si>
    <t>Construir viga en concreto para dar continuidad al sistema existente (Incluye aditivos para garantizar adherencia entre concretos y acero de refuerzo)</t>
  </si>
  <si>
    <t>Realizar el alistado de piso en mortero impermeabilizado (Incluye acelerante de fraguado y aditivo de impermeabilización)</t>
  </si>
  <si>
    <t>Suministrar e instalar piso en vinilo IQTORO conductivo 2 mm espesor, incluye alistado de superficie con mastico</t>
  </si>
  <si>
    <t>Suministrar e instalar media caña y/o cenefa de piso con
terminación en piso vinílico IQTORO conductivo 2 mm espesor</t>
  </si>
  <si>
    <t>Suministrar e instalar pasamanos en acero inoxidable con tubo de 1 1/2" referencia grado hospitalario</t>
  </si>
  <si>
    <t>Clausurar vano en Drywall, incluye aislamiento en lamina de plomo de 1,5mm</t>
  </si>
  <si>
    <t>Desmontar piso en vinilo existente</t>
  </si>
  <si>
    <t>Fabricar y realizar montaje de complemento de rampa en lamina metálica calibre 14, incluye desmonte parcial de rampa en concreto y elementos necesarios para garantizar correcto anclaje del elemento</t>
  </si>
  <si>
    <t>Realizar la terminación de piso en lamina de superboard de 20mm con
aplicación de texplaca y tratamiento de juntas</t>
  </si>
  <si>
    <t>Suministrar e instalar baranda en acero inoxidable anclada a piso  con tubo de 1 1/2" referencia grado hospitalario.</t>
  </si>
  <si>
    <t>Realizar pintura general de muros con una mano de vinilo tipo dos y dos manos en alta asepsia de Pintuco</t>
  </si>
  <si>
    <t>Realizar pintura general de cielos con una mano de vinilo tipo dos y dos manos en alta asepsia de Pintuco</t>
  </si>
  <si>
    <t>Realizar aseo general de obra</t>
  </si>
  <si>
    <t>Realizar trasiego, cargue y disposición final de sobrantes</t>
  </si>
  <si>
    <t>Utilizar el material de cerramiento en plomo para la construcción final del muro a rematar una vez se desmonte la puerta de acceso a cuarto de disparo de equipo.</t>
  </si>
  <si>
    <t>Presentar a la supervisión para aprobación el diseño de los cerramientos previo inicio de actividades.</t>
  </si>
  <si>
    <t>Pactar previamente las labores a ejecutar con la supervisión del contrato, con el fin de no obstruir la prestación de servicios del Hospital, definiendo el ingreso a las áreas y los horarios de ejecución.</t>
  </si>
  <si>
    <t>Obligaciones a tener en cuenta:</t>
  </si>
  <si>
    <t xml:space="preserve">Ejecutar las actividades en horarios diurnos, nocturnos, días hábiles y fines de semana según los servicios y afectación al Hospital lo disponga, por lo tanto, los costos ofertados deben contener en sí mismos estas salvedades horarias, con el fin de garantizar la continuidad ininterrumpida de los servicios prestados por el Hospital. </t>
  </si>
  <si>
    <t>Teniendo en cuenta la labor contratada, podrán requerirse mayores y menores cantidades de acuerdo con las necesidades de la Corporación, existiendo la posibilidad de no ejecutar una o varias actividades contratadas, sin que implique incumplimiento contractual.</t>
  </si>
  <si>
    <t>PROPUESTA ECONÓMICA ADECUACIONES HEMODINAMIA</t>
  </si>
  <si>
    <t>Teléfono y nombre del contacto:</t>
  </si>
  <si>
    <t>Nombre del Proponente:</t>
  </si>
  <si>
    <t>NIT:</t>
  </si>
  <si>
    <t>Correo Electrónico:</t>
  </si>
  <si>
    <t>Disponer por parte del contratista los residuos, escombros y demás desechos causados por las adecuaciones con los respectivos certificados de disposición de botadero autorizado.</t>
  </si>
  <si>
    <t>Realizar adecuaciones requeridas para el cumplimiento del sistema único de habilitación en el área de angiografía del servicio de Hemodinamia.</t>
  </si>
  <si>
    <t>Reubicar interruptor de energía eléctrica</t>
  </si>
  <si>
    <t>Suministrar e instalar piso vinílico en rollo TARKETT heterogéneo ruby 70 2 mm color middle gregue y nature black, incluye instalar media caña sobre muro nuevo, instalar cenefa en nuevo vano de acceso y rematar para garantizar correcto funcionamiento.</t>
  </si>
  <si>
    <t xml:space="preserve">Desplazamiento y adecuación de ducteria y rejillas de suministro y extracción HVAC ubicado en sala de lectura </t>
  </si>
  <si>
    <t>Desplazamiento de luminarias en sala de lectura y derivación de nueva luminaria (adicional) en a corredor - rampa desde el interruptor de la sala de disparo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</si>
</sst>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 #,##0.00"/>
    <numFmt numFmtId="165" formatCode="0.0"/>
  </numFmts>
  <fonts count="7" x14ac:knownFonts="1">
    <font>
      <sz val="10"/>
      <color rgb="FF000000"/>
      <name val="Times New Roman"/>
      <charset val="204"/>
    </font>
    <font>
      <sz val="10"/>
      <color rgb="FF000000"/>
      <name val="Times New Roman"/>
      <family val="1"/>
    </font>
    <font>
      <b/>
      <sz val="14"/>
      <color rgb="FF000000"/>
      <name val="Times New Roman"/>
      <family val="1"/>
    </font>
    <font>
      <b/>
      <sz val="11"/>
      <name val="Arial Narrow"/>
      <family val="2"/>
    </font>
    <font>
      <b/>
      <sz val="11"/>
      <color rgb="FF000000"/>
      <name val="Arial Narrow"/>
      <family val="2"/>
    </font>
    <font>
      <sz val="11"/>
      <name val="Arial Narrow"/>
      <family val="2"/>
    </font>
    <font>
      <sz val="11"/>
      <color rgb="FF000000"/>
      <name val="Arial Narrow"/>
      <family val="2"/>
    </font>
  </fonts>
  <fills count="4">
    <fill>
      <patternFill patternType="none"/>
    </fill>
    <fill>
      <patternFill patternType="gray125"/>
    </fill>
    <fill>
      <patternFill patternType="solid">
        <fgColor rgb="FFD9D9D9"/>
      </patternFill>
    </fill>
    <fill>
      <patternFill patternType="solid">
        <fgColor theme="0" tint="-0.14999847407452621"/>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indexed="64"/>
      </left>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72">
    <xf numFmtId="0" fontId="0" fillId="0" borderId="0" xfId="0" applyFill="1" applyBorder="1" applyAlignment="1">
      <alignment horizontal="left" vertical="top"/>
    </xf>
    <xf numFmtId="0" fontId="0" fillId="0" borderId="8" xfId="0" applyFill="1" applyBorder="1" applyAlignment="1">
      <alignment horizontal="left" vertical="top"/>
    </xf>
    <xf numFmtId="0" fontId="2" fillId="0" borderId="0" xfId="0" applyFont="1" applyFill="1" applyBorder="1" applyAlignment="1">
      <alignment horizontal="center" vertical="top"/>
    </xf>
    <xf numFmtId="0" fontId="3" fillId="2" borderId="5" xfId="0" applyFont="1" applyFill="1" applyBorder="1" applyAlignment="1">
      <alignment vertical="top"/>
    </xf>
    <xf numFmtId="0" fontId="3" fillId="2" borderId="3" xfId="0" applyFont="1" applyFill="1" applyBorder="1" applyAlignment="1">
      <alignment vertical="top"/>
    </xf>
    <xf numFmtId="0" fontId="3" fillId="2" borderId="4" xfId="0" applyFont="1" applyFill="1" applyBorder="1" applyAlignment="1">
      <alignment vertical="top"/>
    </xf>
    <xf numFmtId="164" fontId="4" fillId="2" borderId="20" xfId="0" applyNumberFormat="1" applyFont="1" applyFill="1" applyBorder="1" applyAlignment="1">
      <alignment horizontal="center" vertical="top" shrinkToFit="1"/>
    </xf>
    <xf numFmtId="0" fontId="5" fillId="0" borderId="30" xfId="0" applyFont="1" applyFill="1" applyBorder="1" applyAlignment="1">
      <alignment vertical="center" wrapText="1"/>
    </xf>
    <xf numFmtId="0" fontId="5" fillId="0" borderId="1" xfId="0" applyFont="1" applyFill="1" applyBorder="1" applyAlignment="1">
      <alignment horizontal="center" vertical="center" wrapText="1"/>
    </xf>
    <xf numFmtId="165" fontId="6" fillId="0" borderId="1" xfId="0" applyNumberFormat="1" applyFont="1" applyFill="1" applyBorder="1" applyAlignment="1">
      <alignment horizontal="center" vertical="center" shrinkToFit="1"/>
    </xf>
    <xf numFmtId="164" fontId="6" fillId="0" borderId="1" xfId="0" applyNumberFormat="1" applyFont="1" applyFill="1" applyBorder="1" applyAlignment="1">
      <alignment horizontal="center" vertical="center" shrinkToFit="1"/>
    </xf>
    <xf numFmtId="164" fontId="6" fillId="0" borderId="20" xfId="0" applyNumberFormat="1" applyFont="1" applyFill="1" applyBorder="1" applyAlignment="1">
      <alignment horizontal="center" vertical="center" shrinkToFit="1"/>
    </xf>
    <xf numFmtId="0" fontId="5" fillId="0" borderId="1" xfId="0" applyFont="1" applyFill="1" applyBorder="1" applyAlignment="1">
      <alignment vertical="center" wrapText="1"/>
    </xf>
    <xf numFmtId="164" fontId="6" fillId="0" borderId="1" xfId="0" applyNumberFormat="1" applyFont="1" applyFill="1" applyBorder="1" applyAlignment="1">
      <alignment horizontal="center" vertical="top" shrinkToFi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22" xfId="0" applyFont="1" applyFill="1" applyBorder="1" applyAlignment="1">
      <alignment vertical="center" wrapText="1"/>
    </xf>
    <xf numFmtId="0" fontId="5" fillId="0" borderId="22" xfId="0" applyFont="1" applyFill="1" applyBorder="1" applyAlignment="1">
      <alignment horizontal="center" vertical="center" wrapText="1"/>
    </xf>
    <xf numFmtId="165" fontId="6" fillId="0" borderId="22" xfId="0" applyNumberFormat="1" applyFont="1" applyFill="1" applyBorder="1" applyAlignment="1">
      <alignment horizontal="center" vertical="center" shrinkToFit="1"/>
    </xf>
    <xf numFmtId="164" fontId="6" fillId="0" borderId="22" xfId="0" applyNumberFormat="1" applyFont="1" applyFill="1" applyBorder="1" applyAlignment="1">
      <alignment horizontal="center" vertical="top" shrinkToFit="1"/>
    </xf>
    <xf numFmtId="164" fontId="6" fillId="0" borderId="23" xfId="0" applyNumberFormat="1" applyFont="1" applyFill="1" applyBorder="1" applyAlignment="1">
      <alignment horizontal="center" vertical="center" shrinkToFit="1"/>
    </xf>
    <xf numFmtId="0" fontId="5" fillId="0" borderId="2" xfId="0" applyFont="1" applyFill="1" applyBorder="1" applyAlignment="1">
      <alignment vertical="center" wrapText="1"/>
    </xf>
    <xf numFmtId="9" fontId="6" fillId="0" borderId="5" xfId="0" applyNumberFormat="1" applyFont="1" applyFill="1" applyBorder="1" applyAlignment="1">
      <alignment horizontal="center" vertical="center" shrinkToFit="1"/>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top"/>
    </xf>
    <xf numFmtId="0" fontId="6" fillId="0" borderId="0" xfId="0" applyFont="1" applyFill="1" applyBorder="1" applyAlignment="1">
      <alignment horizontal="left" vertical="top"/>
    </xf>
    <xf numFmtId="44" fontId="6" fillId="0" borderId="0" xfId="1" applyFont="1" applyFill="1" applyBorder="1" applyAlignment="1">
      <alignment horizontal="center" vertical="top"/>
    </xf>
    <xf numFmtId="1" fontId="4" fillId="2" borderId="29" xfId="0" applyNumberFormat="1" applyFont="1" applyFill="1" applyBorder="1" applyAlignment="1">
      <alignment horizontal="center" vertical="center" shrinkToFit="1"/>
    </xf>
    <xf numFmtId="2" fontId="6" fillId="0" borderId="19" xfId="0" applyNumberFormat="1" applyFont="1" applyFill="1" applyBorder="1" applyAlignment="1">
      <alignment horizontal="center" vertical="center" shrinkToFit="1"/>
    </xf>
    <xf numFmtId="1" fontId="4" fillId="2" borderId="19" xfId="0" applyNumberFormat="1" applyFont="1" applyFill="1" applyBorder="1" applyAlignment="1">
      <alignment horizontal="center" vertical="center" shrinkToFit="1"/>
    </xf>
    <xf numFmtId="165" fontId="6" fillId="0" borderId="19" xfId="0" applyNumberFormat="1" applyFont="1" applyFill="1" applyBorder="1" applyAlignment="1">
      <alignment horizontal="center" vertical="center" shrinkToFit="1"/>
    </xf>
    <xf numFmtId="2" fontId="6" fillId="0" borderId="21" xfId="0" applyNumberFormat="1" applyFont="1" applyFill="1" applyBorder="1" applyAlignment="1">
      <alignment horizontal="center" vertical="center" shrinkToFit="1"/>
    </xf>
    <xf numFmtId="0" fontId="4" fillId="0" borderId="5"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0" borderId="5" xfId="0" applyFont="1" applyFill="1" applyBorder="1" applyAlignment="1">
      <alignment horizontal="left" vertical="top" wrapText="1"/>
    </xf>
    <xf numFmtId="164" fontId="4" fillId="0" borderId="5" xfId="0" applyNumberFormat="1" applyFont="1" applyFill="1" applyBorder="1" applyAlignment="1">
      <alignment horizontal="center" vertical="top" shrinkToFit="1"/>
    </xf>
    <xf numFmtId="164" fontId="6" fillId="0" borderId="5" xfId="0" applyNumberFormat="1" applyFont="1" applyFill="1" applyBorder="1" applyAlignment="1">
      <alignment horizontal="center" vertical="top" shrinkToFit="1"/>
    </xf>
    <xf numFmtId="0" fontId="6" fillId="0" borderId="5" xfId="0" applyFont="1" applyFill="1" applyBorder="1" applyAlignment="1">
      <alignment horizontal="left"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15"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8"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14" xfId="0" applyFont="1" applyFill="1" applyBorder="1" applyAlignment="1">
      <alignment horizontal="center" vertical="top"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330201</xdr:colOff>
      <xdr:row>2</xdr:row>
      <xdr:rowOff>222231</xdr:rowOff>
    </xdr:from>
    <xdr:to>
      <xdr:col>1</xdr:col>
      <xdr:colOff>5429251</xdr:colOff>
      <xdr:row>2</xdr:row>
      <xdr:rowOff>3627602</xdr:rowOff>
    </xdr:to>
    <xdr:pic>
      <xdr:nvPicPr>
        <xdr:cNvPr id="2" name="Imagen 1"/>
        <xdr:cNvPicPr>
          <a:picLocks noChangeAspect="1"/>
        </xdr:cNvPicPr>
      </xdr:nvPicPr>
      <xdr:blipFill>
        <a:blip xmlns:r="http://schemas.openxmlformats.org/officeDocument/2006/relationships" r:embed="rId1">
          <a:grayscl/>
        </a:blip>
        <a:stretch>
          <a:fillRect/>
        </a:stretch>
      </xdr:blipFill>
      <xdr:spPr>
        <a:xfrm>
          <a:off x="553747" y="630445"/>
          <a:ext cx="5099050" cy="3405371"/>
        </a:xfrm>
        <a:prstGeom prst="rect">
          <a:avLst/>
        </a:prstGeom>
      </xdr:spPr>
    </xdr:pic>
    <xdr:clientData/>
  </xdr:twoCellAnchor>
  <xdr:twoCellAnchor editAs="oneCell">
    <xdr:from>
      <xdr:col>2</xdr:col>
      <xdr:colOff>68036</xdr:colOff>
      <xdr:row>2</xdr:row>
      <xdr:rowOff>106914</xdr:rowOff>
    </xdr:from>
    <xdr:to>
      <xdr:col>2</xdr:col>
      <xdr:colOff>5061164</xdr:colOff>
      <xdr:row>2</xdr:row>
      <xdr:rowOff>3621231</xdr:rowOff>
    </xdr:to>
    <xdr:pic>
      <xdr:nvPicPr>
        <xdr:cNvPr id="5" name="Imagen 4"/>
        <xdr:cNvPicPr>
          <a:picLocks noChangeAspect="1"/>
        </xdr:cNvPicPr>
      </xdr:nvPicPr>
      <xdr:blipFill rotWithShape="1">
        <a:blip xmlns:r="http://schemas.openxmlformats.org/officeDocument/2006/relationships" r:embed="rId2">
          <a:grayscl/>
        </a:blip>
        <a:srcRect t="4187"/>
        <a:stretch/>
      </xdr:blipFill>
      <xdr:spPr>
        <a:xfrm>
          <a:off x="5860791" y="515128"/>
          <a:ext cx="4993128" cy="35143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tabSelected="1" zoomScale="130" zoomScaleNormal="130" workbookViewId="0">
      <selection activeCell="G24" sqref="G24"/>
    </sheetView>
  </sheetViews>
  <sheetFormatPr baseColWidth="10" defaultRowHeight="16.5" x14ac:dyDescent="0.2"/>
  <cols>
    <col min="1" max="1" width="6.1640625" style="30" bestFit="1" customWidth="1"/>
    <col min="2" max="2" width="70.6640625" style="31" customWidth="1"/>
    <col min="3" max="3" width="7.1640625" style="30" customWidth="1"/>
    <col min="4" max="4" width="9.6640625" style="30" customWidth="1"/>
    <col min="5" max="5" width="14.83203125" style="32" customWidth="1"/>
    <col min="6" max="6" width="16.6640625" style="32" bestFit="1" customWidth="1"/>
    <col min="7" max="7" width="14.5" style="32" bestFit="1" customWidth="1"/>
    <col min="8" max="16384" width="12" style="33"/>
  </cols>
  <sheetData>
    <row r="1" spans="1:7" ht="26.25" customHeight="1" x14ac:dyDescent="0.2">
      <c r="A1" s="57" t="s">
        <v>60</v>
      </c>
      <c r="B1" s="58"/>
      <c r="C1" s="58"/>
      <c r="D1" s="58"/>
      <c r="E1" s="58"/>
      <c r="F1" s="59"/>
      <c r="G1" s="34"/>
    </row>
    <row r="2" spans="1:7" ht="12.75" customHeight="1" x14ac:dyDescent="0.2">
      <c r="A2" s="60" t="s">
        <v>20</v>
      </c>
      <c r="B2" s="61"/>
      <c r="C2" s="61"/>
      <c r="D2" s="61"/>
      <c r="E2" s="61"/>
      <c r="F2" s="62"/>
      <c r="G2" s="34"/>
    </row>
    <row r="3" spans="1:7" x14ac:dyDescent="0.2">
      <c r="A3" s="63" t="s">
        <v>21</v>
      </c>
      <c r="B3" s="64"/>
      <c r="C3" s="64"/>
      <c r="D3" s="64"/>
      <c r="E3" s="64"/>
      <c r="F3" s="65"/>
      <c r="G3" s="34"/>
    </row>
    <row r="4" spans="1:7" x14ac:dyDescent="0.2">
      <c r="A4" s="66" t="s">
        <v>22</v>
      </c>
      <c r="B4" s="67"/>
      <c r="C4" s="67"/>
      <c r="D4" s="67"/>
      <c r="E4" s="67"/>
      <c r="F4" s="68"/>
      <c r="G4" s="34"/>
    </row>
    <row r="5" spans="1:7" ht="35.25" customHeight="1" x14ac:dyDescent="0.2">
      <c r="A5" s="69" t="s">
        <v>66</v>
      </c>
      <c r="B5" s="70"/>
      <c r="C5" s="70"/>
      <c r="D5" s="70"/>
      <c r="E5" s="70"/>
      <c r="F5" s="71"/>
      <c r="G5" s="34"/>
    </row>
    <row r="7" spans="1:7" x14ac:dyDescent="0.2">
      <c r="A7" s="53" t="s">
        <v>62</v>
      </c>
      <c r="B7" s="53"/>
      <c r="C7" s="54"/>
      <c r="D7" s="55"/>
      <c r="E7" s="55"/>
      <c r="F7" s="56"/>
    </row>
    <row r="8" spans="1:7" x14ac:dyDescent="0.2">
      <c r="A8" s="53" t="s">
        <v>63</v>
      </c>
      <c r="B8" s="53"/>
      <c r="C8" s="54"/>
      <c r="D8" s="55"/>
      <c r="E8" s="55"/>
      <c r="F8" s="56"/>
    </row>
    <row r="9" spans="1:7" x14ac:dyDescent="0.2">
      <c r="A9" s="53" t="s">
        <v>64</v>
      </c>
      <c r="B9" s="53"/>
      <c r="C9" s="54"/>
      <c r="D9" s="55"/>
      <c r="E9" s="55"/>
      <c r="F9" s="56"/>
    </row>
    <row r="10" spans="1:7" x14ac:dyDescent="0.2">
      <c r="A10" s="53" t="s">
        <v>61</v>
      </c>
      <c r="B10" s="53"/>
      <c r="C10" s="54"/>
      <c r="D10" s="55"/>
      <c r="E10" s="55"/>
      <c r="F10" s="56"/>
    </row>
    <row r="11" spans="1:7" x14ac:dyDescent="0.2">
      <c r="A11" s="35">
        <v>1</v>
      </c>
      <c r="B11" s="3" t="s">
        <v>15</v>
      </c>
      <c r="C11" s="4"/>
      <c r="D11" s="4"/>
      <c r="E11" s="5"/>
      <c r="F11" s="6">
        <f>SUM(F12:F24)</f>
        <v>0</v>
      </c>
      <c r="G11" s="34"/>
    </row>
    <row r="12" spans="1:7" ht="33" x14ac:dyDescent="0.2">
      <c r="A12" s="36">
        <v>1.01</v>
      </c>
      <c r="B12" s="7" t="s">
        <v>26</v>
      </c>
      <c r="C12" s="8" t="s">
        <v>2</v>
      </c>
      <c r="D12" s="9">
        <v>14</v>
      </c>
      <c r="E12" s="10">
        <v>0</v>
      </c>
      <c r="F12" s="11">
        <f t="shared" ref="F12:F22" si="0">D12*E12</f>
        <v>0</v>
      </c>
      <c r="G12" s="34"/>
    </row>
    <row r="13" spans="1:7" ht="49.5" x14ac:dyDescent="0.2">
      <c r="A13" s="36">
        <v>1.02</v>
      </c>
      <c r="B13" s="12" t="s">
        <v>34</v>
      </c>
      <c r="C13" s="8" t="s">
        <v>1</v>
      </c>
      <c r="D13" s="9">
        <v>1</v>
      </c>
      <c r="E13" s="10">
        <v>0</v>
      </c>
      <c r="F13" s="11">
        <f t="shared" si="0"/>
        <v>0</v>
      </c>
      <c r="G13" s="34"/>
    </row>
    <row r="14" spans="1:7" x14ac:dyDescent="0.2">
      <c r="A14" s="36">
        <v>1.03</v>
      </c>
      <c r="B14" s="12" t="s">
        <v>27</v>
      </c>
      <c r="C14" s="8" t="s">
        <v>3</v>
      </c>
      <c r="D14" s="9">
        <v>1</v>
      </c>
      <c r="E14" s="13">
        <v>0</v>
      </c>
      <c r="F14" s="11">
        <f t="shared" si="0"/>
        <v>0</v>
      </c>
      <c r="G14" s="34"/>
    </row>
    <row r="15" spans="1:7" ht="49.5" x14ac:dyDescent="0.2">
      <c r="A15" s="36">
        <v>1.04</v>
      </c>
      <c r="B15" s="12" t="s">
        <v>35</v>
      </c>
      <c r="C15" s="8" t="s">
        <v>1</v>
      </c>
      <c r="D15" s="9">
        <v>1</v>
      </c>
      <c r="E15" s="10">
        <v>0</v>
      </c>
      <c r="F15" s="11">
        <f t="shared" si="0"/>
        <v>0</v>
      </c>
      <c r="G15" s="34"/>
    </row>
    <row r="16" spans="1:7" x14ac:dyDescent="0.2">
      <c r="A16" s="36">
        <v>1.05</v>
      </c>
      <c r="B16" s="12" t="s">
        <v>36</v>
      </c>
      <c r="C16" s="8" t="s">
        <v>1</v>
      </c>
      <c r="D16" s="9">
        <v>1</v>
      </c>
      <c r="E16" s="13">
        <v>0</v>
      </c>
      <c r="F16" s="11">
        <f t="shared" si="0"/>
        <v>0</v>
      </c>
      <c r="G16" s="34"/>
    </row>
    <row r="17" spans="1:7" x14ac:dyDescent="0.2">
      <c r="A17" s="36">
        <v>1.06</v>
      </c>
      <c r="B17" s="12" t="s">
        <v>67</v>
      </c>
      <c r="C17" s="8" t="s">
        <v>3</v>
      </c>
      <c r="D17" s="9">
        <v>1</v>
      </c>
      <c r="E17" s="13">
        <v>0</v>
      </c>
      <c r="F17" s="11">
        <f t="shared" si="0"/>
        <v>0</v>
      </c>
      <c r="G17" s="34"/>
    </row>
    <row r="18" spans="1:7" ht="33" x14ac:dyDescent="0.2">
      <c r="A18" s="36">
        <v>1.07</v>
      </c>
      <c r="B18" s="12" t="s">
        <v>28</v>
      </c>
      <c r="C18" s="8" t="s">
        <v>3</v>
      </c>
      <c r="D18" s="9">
        <v>2</v>
      </c>
      <c r="E18" s="10">
        <v>0</v>
      </c>
      <c r="F18" s="11">
        <f t="shared" si="0"/>
        <v>0</v>
      </c>
      <c r="G18" s="34"/>
    </row>
    <row r="19" spans="1:7" ht="33" x14ac:dyDescent="0.2">
      <c r="A19" s="36">
        <v>1.08</v>
      </c>
      <c r="B19" s="12" t="s">
        <v>29</v>
      </c>
      <c r="C19" s="8" t="s">
        <v>2</v>
      </c>
      <c r="D19" s="9">
        <v>8</v>
      </c>
      <c r="E19" s="10">
        <v>0</v>
      </c>
      <c r="F19" s="11">
        <f t="shared" si="0"/>
        <v>0</v>
      </c>
      <c r="G19" s="34"/>
    </row>
    <row r="20" spans="1:7" ht="33" x14ac:dyDescent="0.2">
      <c r="A20" s="36">
        <v>1.0900000000000001</v>
      </c>
      <c r="B20" s="12" t="s">
        <v>30</v>
      </c>
      <c r="C20" s="8" t="s">
        <v>3</v>
      </c>
      <c r="D20" s="9">
        <v>1</v>
      </c>
      <c r="E20" s="10">
        <v>0</v>
      </c>
      <c r="F20" s="11">
        <f t="shared" si="0"/>
        <v>0</v>
      </c>
      <c r="G20" s="34"/>
    </row>
    <row r="21" spans="1:7" ht="66" x14ac:dyDescent="0.2">
      <c r="A21" s="36">
        <v>1.1000000000000001</v>
      </c>
      <c r="B21" s="12" t="s">
        <v>37</v>
      </c>
      <c r="C21" s="8" t="s">
        <v>2</v>
      </c>
      <c r="D21" s="9">
        <v>2.2999999999999998</v>
      </c>
      <c r="E21" s="10">
        <v>0</v>
      </c>
      <c r="F21" s="11">
        <f>D21*E21</f>
        <v>0</v>
      </c>
      <c r="G21" s="34"/>
    </row>
    <row r="22" spans="1:7" ht="66" x14ac:dyDescent="0.2">
      <c r="A22" s="36">
        <v>1.1100000000000001</v>
      </c>
      <c r="B22" s="12" t="s">
        <v>68</v>
      </c>
      <c r="C22" s="8" t="s">
        <v>1</v>
      </c>
      <c r="D22" s="9">
        <v>1</v>
      </c>
      <c r="E22" s="10">
        <v>0</v>
      </c>
      <c r="F22" s="11">
        <f t="shared" si="0"/>
        <v>0</v>
      </c>
      <c r="G22" s="34"/>
    </row>
    <row r="23" spans="1:7" ht="33" x14ac:dyDescent="0.2">
      <c r="A23" s="36">
        <v>1.1200000000000001</v>
      </c>
      <c r="B23" s="12" t="s">
        <v>69</v>
      </c>
      <c r="C23" s="8" t="s">
        <v>1</v>
      </c>
      <c r="D23" s="9">
        <v>1</v>
      </c>
      <c r="E23" s="10">
        <v>0</v>
      </c>
      <c r="F23" s="11">
        <f t="shared" ref="F23:F24" si="1">D23*E23</f>
        <v>0</v>
      </c>
      <c r="G23" s="34"/>
    </row>
    <row r="24" spans="1:7" ht="49.5" x14ac:dyDescent="0.2">
      <c r="A24" s="36">
        <v>1.1299999999999999</v>
      </c>
      <c r="B24" s="12" t="s">
        <v>70</v>
      </c>
      <c r="C24" s="8" t="s">
        <v>1</v>
      </c>
      <c r="D24" s="9">
        <v>1</v>
      </c>
      <c r="E24" s="10">
        <v>0</v>
      </c>
      <c r="F24" s="11">
        <f t="shared" si="1"/>
        <v>0</v>
      </c>
      <c r="G24" s="34"/>
    </row>
    <row r="25" spans="1:7" x14ac:dyDescent="0.2">
      <c r="A25" s="37">
        <v>2</v>
      </c>
      <c r="B25" s="14" t="s">
        <v>4</v>
      </c>
      <c r="C25" s="15"/>
      <c r="D25" s="15"/>
      <c r="E25" s="16"/>
      <c r="F25" s="6">
        <f>SUM(F26:F36)</f>
        <v>0</v>
      </c>
    </row>
    <row r="26" spans="1:7" ht="49.5" x14ac:dyDescent="0.2">
      <c r="A26" s="36">
        <v>2.0099999999999998</v>
      </c>
      <c r="B26" s="12" t="s">
        <v>38</v>
      </c>
      <c r="C26" s="8" t="s">
        <v>2</v>
      </c>
      <c r="D26" s="9">
        <v>9</v>
      </c>
      <c r="E26" s="10">
        <v>0</v>
      </c>
      <c r="F26" s="11">
        <f>D26*E26</f>
        <v>0</v>
      </c>
    </row>
    <row r="27" spans="1:7" ht="33" x14ac:dyDescent="0.2">
      <c r="A27" s="36">
        <v>2.02</v>
      </c>
      <c r="B27" s="12" t="s">
        <v>31</v>
      </c>
      <c r="C27" s="8" t="s">
        <v>2</v>
      </c>
      <c r="D27" s="9">
        <v>3.2</v>
      </c>
      <c r="E27" s="10">
        <v>0</v>
      </c>
      <c r="F27" s="11">
        <f t="shared" ref="F27:F50" si="2">D27*E27</f>
        <v>0</v>
      </c>
    </row>
    <row r="28" spans="1:7" ht="37.5" customHeight="1" x14ac:dyDescent="0.2">
      <c r="A28" s="36">
        <v>2.0299999999999998</v>
      </c>
      <c r="B28" s="12" t="s">
        <v>32</v>
      </c>
      <c r="C28" s="8" t="s">
        <v>5</v>
      </c>
      <c r="D28" s="9">
        <v>1</v>
      </c>
      <c r="E28" s="10">
        <v>0</v>
      </c>
      <c r="F28" s="11">
        <f t="shared" si="2"/>
        <v>0</v>
      </c>
    </row>
    <row r="29" spans="1:7" ht="33" x14ac:dyDescent="0.2">
      <c r="A29" s="36">
        <v>2.04</v>
      </c>
      <c r="B29" s="12" t="s">
        <v>33</v>
      </c>
      <c r="C29" s="8" t="s">
        <v>1</v>
      </c>
      <c r="D29" s="9">
        <v>1</v>
      </c>
      <c r="E29" s="10">
        <v>0</v>
      </c>
      <c r="F29" s="11">
        <f t="shared" si="2"/>
        <v>0</v>
      </c>
    </row>
    <row r="30" spans="1:7" ht="33" x14ac:dyDescent="0.2">
      <c r="A30" s="36">
        <v>2.0499999999999998</v>
      </c>
      <c r="B30" s="12" t="s">
        <v>39</v>
      </c>
      <c r="C30" s="8" t="s">
        <v>2</v>
      </c>
      <c r="D30" s="9">
        <v>9</v>
      </c>
      <c r="E30" s="10">
        <v>0</v>
      </c>
      <c r="F30" s="11">
        <f t="shared" si="2"/>
        <v>0</v>
      </c>
    </row>
    <row r="31" spans="1:7" ht="49.5" x14ac:dyDescent="0.2">
      <c r="A31" s="36">
        <v>2.06</v>
      </c>
      <c r="B31" s="12" t="s">
        <v>40</v>
      </c>
      <c r="C31" s="8" t="s">
        <v>5</v>
      </c>
      <c r="D31" s="9">
        <v>1.8</v>
      </c>
      <c r="E31" s="10">
        <v>0</v>
      </c>
      <c r="F31" s="11">
        <f t="shared" si="2"/>
        <v>0</v>
      </c>
    </row>
    <row r="32" spans="1:7" ht="33" x14ac:dyDescent="0.2">
      <c r="A32" s="36">
        <v>2.0699999999999998</v>
      </c>
      <c r="B32" s="12" t="s">
        <v>41</v>
      </c>
      <c r="C32" s="8" t="s">
        <v>2</v>
      </c>
      <c r="D32" s="9">
        <v>9</v>
      </c>
      <c r="E32" s="10">
        <v>0</v>
      </c>
      <c r="F32" s="11">
        <f t="shared" si="2"/>
        <v>0</v>
      </c>
    </row>
    <row r="33" spans="1:6" ht="33" x14ac:dyDescent="0.2">
      <c r="A33" s="36">
        <v>2.08</v>
      </c>
      <c r="B33" s="12" t="s">
        <v>42</v>
      </c>
      <c r="C33" s="8" t="s">
        <v>2</v>
      </c>
      <c r="D33" s="9">
        <v>9</v>
      </c>
      <c r="E33" s="10">
        <v>0</v>
      </c>
      <c r="F33" s="11">
        <f t="shared" si="2"/>
        <v>0</v>
      </c>
    </row>
    <row r="34" spans="1:6" ht="33" x14ac:dyDescent="0.2">
      <c r="A34" s="36">
        <v>2.09</v>
      </c>
      <c r="B34" s="12" t="s">
        <v>43</v>
      </c>
      <c r="C34" s="8" t="s">
        <v>5</v>
      </c>
      <c r="D34" s="9">
        <v>3.2</v>
      </c>
      <c r="E34" s="10">
        <v>0</v>
      </c>
      <c r="F34" s="11">
        <f t="shared" si="2"/>
        <v>0</v>
      </c>
    </row>
    <row r="35" spans="1:6" ht="33" x14ac:dyDescent="0.2">
      <c r="A35" s="38">
        <v>2.1</v>
      </c>
      <c r="B35" s="12" t="s">
        <v>44</v>
      </c>
      <c r="C35" s="8" t="s">
        <v>5</v>
      </c>
      <c r="D35" s="9">
        <v>3.2</v>
      </c>
      <c r="E35" s="13">
        <v>0</v>
      </c>
      <c r="F35" s="11">
        <f t="shared" si="2"/>
        <v>0</v>
      </c>
    </row>
    <row r="36" spans="1:6" ht="33" x14ac:dyDescent="0.2">
      <c r="A36" s="36">
        <v>2.11</v>
      </c>
      <c r="B36" s="12" t="s">
        <v>45</v>
      </c>
      <c r="C36" s="8" t="s">
        <v>1</v>
      </c>
      <c r="D36" s="9">
        <v>1</v>
      </c>
      <c r="E36" s="10">
        <v>0</v>
      </c>
      <c r="F36" s="11">
        <f t="shared" si="2"/>
        <v>0</v>
      </c>
    </row>
    <row r="37" spans="1:6" x14ac:dyDescent="0.3">
      <c r="A37" s="37">
        <v>3</v>
      </c>
      <c r="B37" s="17" t="s">
        <v>6</v>
      </c>
      <c r="C37" s="18"/>
      <c r="D37" s="18"/>
      <c r="E37" s="19"/>
      <c r="F37" s="6">
        <f>SUM(F38:F43)</f>
        <v>0</v>
      </c>
    </row>
    <row r="38" spans="1:6" x14ac:dyDescent="0.2">
      <c r="A38" s="36">
        <v>3.01</v>
      </c>
      <c r="B38" s="12" t="s">
        <v>46</v>
      </c>
      <c r="C38" s="8" t="s">
        <v>5</v>
      </c>
      <c r="D38" s="9">
        <v>4</v>
      </c>
      <c r="E38" s="13">
        <v>0</v>
      </c>
      <c r="F38" s="11">
        <f t="shared" si="2"/>
        <v>0</v>
      </c>
    </row>
    <row r="39" spans="1:6" ht="49.5" x14ac:dyDescent="0.2">
      <c r="A39" s="36">
        <v>3.02</v>
      </c>
      <c r="B39" s="12" t="s">
        <v>47</v>
      </c>
      <c r="C39" s="8" t="s">
        <v>1</v>
      </c>
      <c r="D39" s="9">
        <v>1</v>
      </c>
      <c r="E39" s="10">
        <v>0</v>
      </c>
      <c r="F39" s="11">
        <f t="shared" si="2"/>
        <v>0</v>
      </c>
    </row>
    <row r="40" spans="1:6" ht="33" x14ac:dyDescent="0.2">
      <c r="A40" s="36">
        <v>3.03</v>
      </c>
      <c r="B40" s="12" t="s">
        <v>48</v>
      </c>
      <c r="C40" s="8" t="s">
        <v>5</v>
      </c>
      <c r="D40" s="9">
        <v>1.5</v>
      </c>
      <c r="E40" s="10">
        <v>0</v>
      </c>
      <c r="F40" s="11">
        <f t="shared" si="2"/>
        <v>0</v>
      </c>
    </row>
    <row r="41" spans="1:6" ht="33" x14ac:dyDescent="0.2">
      <c r="A41" s="36">
        <v>3.04</v>
      </c>
      <c r="B41" s="12" t="s">
        <v>42</v>
      </c>
      <c r="C41" s="8" t="s">
        <v>5</v>
      </c>
      <c r="D41" s="9">
        <v>3</v>
      </c>
      <c r="E41" s="10">
        <v>0</v>
      </c>
      <c r="F41" s="11">
        <f>D41*E41</f>
        <v>0</v>
      </c>
    </row>
    <row r="42" spans="1:6" ht="33" x14ac:dyDescent="0.2">
      <c r="A42" s="36">
        <v>3.05</v>
      </c>
      <c r="B42" s="12" t="s">
        <v>43</v>
      </c>
      <c r="C42" s="8" t="s">
        <v>5</v>
      </c>
      <c r="D42" s="9">
        <v>3.2</v>
      </c>
      <c r="E42" s="10">
        <v>0</v>
      </c>
      <c r="F42" s="11">
        <f t="shared" si="2"/>
        <v>0</v>
      </c>
    </row>
    <row r="43" spans="1:6" ht="33" x14ac:dyDescent="0.2">
      <c r="A43" s="36">
        <v>3.06</v>
      </c>
      <c r="B43" s="12" t="s">
        <v>49</v>
      </c>
      <c r="C43" s="8" t="s">
        <v>5</v>
      </c>
      <c r="D43" s="9">
        <v>1.5</v>
      </c>
      <c r="E43" s="10">
        <v>0</v>
      </c>
      <c r="F43" s="11">
        <f t="shared" si="2"/>
        <v>0</v>
      </c>
    </row>
    <row r="44" spans="1:6" x14ac:dyDescent="0.3">
      <c r="A44" s="37">
        <v>4</v>
      </c>
      <c r="B44" s="20" t="s">
        <v>7</v>
      </c>
      <c r="C44" s="18"/>
      <c r="D44" s="18"/>
      <c r="E44" s="19"/>
      <c r="F44" s="6">
        <f>SUM(F45:F50)</f>
        <v>0</v>
      </c>
    </row>
    <row r="45" spans="1:6" ht="33" x14ac:dyDescent="0.2">
      <c r="A45" s="36">
        <v>4.01</v>
      </c>
      <c r="B45" s="12" t="s">
        <v>50</v>
      </c>
      <c r="C45" s="8" t="s">
        <v>2</v>
      </c>
      <c r="D45" s="9">
        <v>133</v>
      </c>
      <c r="E45" s="10">
        <v>0</v>
      </c>
      <c r="F45" s="11">
        <f t="shared" si="2"/>
        <v>0</v>
      </c>
    </row>
    <row r="46" spans="1:6" ht="33" x14ac:dyDescent="0.2">
      <c r="A46" s="36">
        <v>4.0199999999999996</v>
      </c>
      <c r="B46" s="12" t="s">
        <v>50</v>
      </c>
      <c r="C46" s="8" t="s">
        <v>5</v>
      </c>
      <c r="D46" s="9">
        <v>93.1</v>
      </c>
      <c r="E46" s="10">
        <v>0</v>
      </c>
      <c r="F46" s="11">
        <f t="shared" si="2"/>
        <v>0</v>
      </c>
    </row>
    <row r="47" spans="1:6" ht="33" x14ac:dyDescent="0.2">
      <c r="A47" s="36">
        <v>4.03</v>
      </c>
      <c r="B47" s="12" t="s">
        <v>51</v>
      </c>
      <c r="C47" s="8" t="s">
        <v>2</v>
      </c>
      <c r="D47" s="9">
        <v>60.2</v>
      </c>
      <c r="E47" s="10">
        <v>0</v>
      </c>
      <c r="F47" s="11">
        <f t="shared" si="2"/>
        <v>0</v>
      </c>
    </row>
    <row r="48" spans="1:6" ht="33" x14ac:dyDescent="0.2">
      <c r="A48" s="36">
        <v>4.04</v>
      </c>
      <c r="B48" s="21" t="s">
        <v>51</v>
      </c>
      <c r="C48" s="8" t="s">
        <v>5</v>
      </c>
      <c r="D48" s="9">
        <v>18.100000000000001</v>
      </c>
      <c r="E48" s="10">
        <v>0</v>
      </c>
      <c r="F48" s="11">
        <f t="shared" si="2"/>
        <v>0</v>
      </c>
    </row>
    <row r="49" spans="1:6" x14ac:dyDescent="0.2">
      <c r="A49" s="36">
        <v>4.05</v>
      </c>
      <c r="B49" s="12" t="s">
        <v>52</v>
      </c>
      <c r="C49" s="8" t="s">
        <v>2</v>
      </c>
      <c r="D49" s="9">
        <v>60.2</v>
      </c>
      <c r="E49" s="13">
        <v>0</v>
      </c>
      <c r="F49" s="11">
        <f t="shared" si="2"/>
        <v>0</v>
      </c>
    </row>
    <row r="50" spans="1:6" ht="17.25" thickBot="1" x14ac:dyDescent="0.25">
      <c r="A50" s="39">
        <v>4.0599999999999996</v>
      </c>
      <c r="B50" s="22" t="s">
        <v>53</v>
      </c>
      <c r="C50" s="23" t="s">
        <v>8</v>
      </c>
      <c r="D50" s="24">
        <v>1</v>
      </c>
      <c r="E50" s="25">
        <v>0</v>
      </c>
      <c r="F50" s="26">
        <f t="shared" si="2"/>
        <v>0</v>
      </c>
    </row>
    <row r="51" spans="1:6" x14ac:dyDescent="0.2">
      <c r="B51" s="30"/>
      <c r="E51" s="30"/>
      <c r="F51" s="30"/>
    </row>
    <row r="52" spans="1:6" x14ac:dyDescent="0.2">
      <c r="B52" s="41" t="s">
        <v>9</v>
      </c>
      <c r="C52" s="42"/>
      <c r="D52" s="43"/>
      <c r="E52" s="51">
        <f>F11+F25+F37+F44</f>
        <v>0</v>
      </c>
      <c r="F52" s="51"/>
    </row>
    <row r="53" spans="1:6" x14ac:dyDescent="0.2">
      <c r="B53" s="27" t="s">
        <v>10</v>
      </c>
      <c r="C53" s="28">
        <v>0</v>
      </c>
      <c r="D53" s="29" t="s">
        <v>16</v>
      </c>
      <c r="E53" s="52">
        <f>$E$52*C53</f>
        <v>0</v>
      </c>
      <c r="F53" s="52"/>
    </row>
    <row r="54" spans="1:6" x14ac:dyDescent="0.2">
      <c r="B54" s="27" t="s">
        <v>11</v>
      </c>
      <c r="C54" s="28">
        <v>0</v>
      </c>
      <c r="D54" s="29" t="s">
        <v>17</v>
      </c>
      <c r="E54" s="52">
        <f>$E$52*C54</f>
        <v>0</v>
      </c>
      <c r="F54" s="52"/>
    </row>
    <row r="55" spans="1:6" x14ac:dyDescent="0.2">
      <c r="B55" s="27" t="s">
        <v>12</v>
      </c>
      <c r="C55" s="28">
        <v>0</v>
      </c>
      <c r="D55" s="29" t="s">
        <v>18</v>
      </c>
      <c r="E55" s="52">
        <f>$E$52*C55</f>
        <v>0</v>
      </c>
      <c r="F55" s="52"/>
    </row>
    <row r="56" spans="1:6" x14ac:dyDescent="0.2">
      <c r="B56" s="27" t="s">
        <v>13</v>
      </c>
      <c r="C56" s="28">
        <v>0.19</v>
      </c>
      <c r="D56" s="29" t="s">
        <v>19</v>
      </c>
      <c r="E56" s="52">
        <f>E55*C56</f>
        <v>0</v>
      </c>
      <c r="F56" s="52"/>
    </row>
    <row r="57" spans="1:6" x14ac:dyDescent="0.2">
      <c r="B57" s="44" t="s">
        <v>14</v>
      </c>
      <c r="C57" s="45"/>
      <c r="D57" s="46"/>
      <c r="E57" s="51">
        <f>SUM(E52:F56)</f>
        <v>0</v>
      </c>
      <c r="F57" s="51"/>
    </row>
    <row r="60" spans="1:6" x14ac:dyDescent="0.2">
      <c r="A60" s="47" t="s">
        <v>57</v>
      </c>
      <c r="B60" s="48"/>
      <c r="C60" s="48"/>
      <c r="D60" s="48"/>
      <c r="E60" s="48"/>
      <c r="F60" s="49"/>
    </row>
    <row r="61" spans="1:6" ht="36.75" customHeight="1" x14ac:dyDescent="0.2">
      <c r="A61" s="40">
        <v>1</v>
      </c>
      <c r="B61" s="50" t="s">
        <v>54</v>
      </c>
      <c r="C61" s="50"/>
      <c r="D61" s="50"/>
      <c r="E61" s="50"/>
      <c r="F61" s="50"/>
    </row>
    <row r="62" spans="1:6" ht="34.5" customHeight="1" x14ac:dyDescent="0.2">
      <c r="A62" s="40">
        <v>2</v>
      </c>
      <c r="B62" s="50" t="s">
        <v>65</v>
      </c>
      <c r="C62" s="50"/>
      <c r="D62" s="50"/>
      <c r="E62" s="50"/>
      <c r="F62" s="50"/>
    </row>
    <row r="63" spans="1:6" ht="33.75" customHeight="1" x14ac:dyDescent="0.2">
      <c r="A63" s="40">
        <v>3</v>
      </c>
      <c r="B63" s="50" t="s">
        <v>56</v>
      </c>
      <c r="C63" s="50"/>
      <c r="D63" s="50"/>
      <c r="E63" s="50"/>
      <c r="F63" s="50"/>
    </row>
    <row r="64" spans="1:6" ht="62.25" customHeight="1" x14ac:dyDescent="0.2">
      <c r="A64" s="40">
        <v>4</v>
      </c>
      <c r="B64" s="50" t="s">
        <v>58</v>
      </c>
      <c r="C64" s="50"/>
      <c r="D64" s="50"/>
      <c r="E64" s="50"/>
      <c r="F64" s="50"/>
    </row>
    <row r="65" spans="1:6" x14ac:dyDescent="0.2">
      <c r="A65" s="40">
        <v>5</v>
      </c>
      <c r="B65" s="50" t="s">
        <v>55</v>
      </c>
      <c r="C65" s="50"/>
      <c r="D65" s="50"/>
      <c r="E65" s="50"/>
      <c r="F65" s="50"/>
    </row>
    <row r="67" spans="1:6" x14ac:dyDescent="0.2">
      <c r="A67" s="47" t="s">
        <v>0</v>
      </c>
      <c r="B67" s="48"/>
      <c r="C67" s="48"/>
      <c r="D67" s="48"/>
      <c r="E67" s="48"/>
      <c r="F67" s="49"/>
    </row>
    <row r="68" spans="1:6" ht="37.5" customHeight="1" x14ac:dyDescent="0.2">
      <c r="A68" s="40">
        <v>1</v>
      </c>
      <c r="B68" s="50" t="s">
        <v>25</v>
      </c>
      <c r="C68" s="50"/>
      <c r="D68" s="50"/>
      <c r="E68" s="50"/>
      <c r="F68" s="50"/>
    </row>
    <row r="69" spans="1:6" ht="52.5" customHeight="1" x14ac:dyDescent="0.2">
      <c r="A69" s="40">
        <v>2</v>
      </c>
      <c r="B69" s="50" t="s">
        <v>59</v>
      </c>
      <c r="C69" s="50"/>
      <c r="D69" s="50"/>
      <c r="E69" s="50"/>
      <c r="F69" s="50"/>
    </row>
  </sheetData>
  <mergeCells count="30">
    <mergeCell ref="A1:F1"/>
    <mergeCell ref="A2:F2"/>
    <mergeCell ref="A3:F3"/>
    <mergeCell ref="A4:F4"/>
    <mergeCell ref="A5:F5"/>
    <mergeCell ref="A7:B7"/>
    <mergeCell ref="A8:B8"/>
    <mergeCell ref="A9:B9"/>
    <mergeCell ref="A10:B10"/>
    <mergeCell ref="C7:F7"/>
    <mergeCell ref="C8:F8"/>
    <mergeCell ref="C9:F9"/>
    <mergeCell ref="C10:F10"/>
    <mergeCell ref="A67:F67"/>
    <mergeCell ref="B68:F68"/>
    <mergeCell ref="B69:F69"/>
    <mergeCell ref="E53:F53"/>
    <mergeCell ref="E54:F54"/>
    <mergeCell ref="E55:F55"/>
    <mergeCell ref="E56:F56"/>
    <mergeCell ref="B63:F63"/>
    <mergeCell ref="B64:F64"/>
    <mergeCell ref="B65:F65"/>
    <mergeCell ref="B52:D52"/>
    <mergeCell ref="B57:D57"/>
    <mergeCell ref="A60:F60"/>
    <mergeCell ref="B62:F62"/>
    <mergeCell ref="E57:F57"/>
    <mergeCell ref="B61:F61"/>
    <mergeCell ref="E52:F52"/>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showGridLines="0" zoomScale="98" zoomScaleNormal="98" workbookViewId="0">
      <selection activeCell="D3" sqref="D3"/>
    </sheetView>
  </sheetViews>
  <sheetFormatPr baseColWidth="10" defaultRowHeight="12.75" x14ac:dyDescent="0.2"/>
  <cols>
    <col min="1" max="1" width="3.83203125" customWidth="1"/>
    <col min="2" max="2" width="97.5" customWidth="1"/>
    <col min="3" max="3" width="93.33203125" customWidth="1"/>
  </cols>
  <sheetData>
    <row r="2" spans="2:3" ht="19.5" thickBot="1" x14ac:dyDescent="0.25">
      <c r="B2" s="2" t="s">
        <v>23</v>
      </c>
      <c r="C2" s="2" t="s">
        <v>24</v>
      </c>
    </row>
    <row r="3" spans="2:3" ht="291.75" customHeight="1" thickBot="1" x14ac:dyDescent="0.25">
      <c r="B3" s="1"/>
      <c r="C3" s="1"/>
    </row>
  </sheetData>
  <pageMargins left="0.7" right="0.7" top="0.75" bottom="0.75" header="0.3" footer="0.3"/>
  <pageSetup scale="1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Oferta economica</vt:lpstr>
      <vt:lpstr>Esquemas actual - propuesto</vt:lpstr>
      <vt:lpstr>'Esquemas actual - propuesto'!Área_de_impresión</vt:lpstr>
      <vt:lpstr>'Oferta economica'!Área_de_impresión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Albadan</dc:creator>
  <cp:lastModifiedBy>Victor Andres Vargas Peña</cp:lastModifiedBy>
  <cp:lastPrinted>2024-02-05T12:43:52Z</cp:lastPrinted>
  <dcterms:created xsi:type="dcterms:W3CDTF">2024-01-03T21:39:42Z</dcterms:created>
  <dcterms:modified xsi:type="dcterms:W3CDTF">2024-02-07T22:43:04Z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2024-01-03T00:00:00Z</vt:filetime>
  </property>
  <property fmtid="{D5CDD505-2E9C-101B-9397-08002B2CF9AE}" pid="3" name="Creator">
    <vt:lpwstr>Microsoft® Word 2016</vt:lpwstr>
  </property>
  <property fmtid="{D5CDD505-2E9C-101B-9397-08002B2CF9AE}" pid="4" name="LastSaved">
    <vt:filetime>2024-01-03T00:00:00Z</vt:filetime>
  </property>
  <property fmtid="{D5CDD505-2E9C-101B-9397-08002B2CF9AE}" pid="5" name="Producer">
    <vt:lpwstr>3-Heights(TM) PDF Security Shell 4.8.25.2 (http://www.pdf-tools.com)</vt:lpwstr>
  </property>
</Properties>
</file>