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72.16.1.3\juridica\COMPRAS Y CONTRATACION\COMPRAS\CONVOCATORIA 2024\ELEMENTOS DE ASEO - PAPELERIA - BOLSAS\2024\"/>
    </mc:Choice>
  </mc:AlternateContent>
  <xr:revisionPtr revIDLastSave="0" documentId="13_ncr:1_{5CA60F41-4E3D-4584-90E8-21B6840C2C4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ctivo diligenciamiento" sheetId="12" r:id="rId1"/>
    <sheet name="PAPELERIA" sheetId="3" r:id="rId2"/>
    <sheet name="STICKER-ROTULOS" sheetId="11" r:id="rId3"/>
    <sheet name="CAFETERIA" sheetId="8" r:id="rId4"/>
    <sheet name="DOT HOSPITALARIA" sheetId="5" r:id="rId5"/>
    <sheet name="PLASTICO Y BOLSAS" sheetId="6" r:id="rId6"/>
  </sheets>
  <definedNames>
    <definedName name="_xlnm._FilterDatabase" localSheetId="3" hidden="1">CAFETERIA!$A$10:$P$23</definedName>
    <definedName name="_xlnm._FilterDatabase" localSheetId="1" hidden="1">PAPELERIA!$A$10:$P$130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5" l="1"/>
  <c r="N11" i="5"/>
  <c r="L34" i="6" l="1"/>
  <c r="N34" i="6" s="1"/>
  <c r="O34" i="6" s="1"/>
  <c r="N33" i="6"/>
  <c r="O33" i="6" s="1"/>
  <c r="L33" i="6"/>
  <c r="L32" i="6"/>
  <c r="N32" i="6" s="1"/>
  <c r="O32" i="6" s="1"/>
  <c r="N31" i="6"/>
  <c r="O31" i="6" s="1"/>
  <c r="L31" i="6"/>
  <c r="O30" i="6"/>
  <c r="N30" i="6"/>
  <c r="L30" i="6"/>
  <c r="N29" i="6"/>
  <c r="O29" i="6" s="1"/>
  <c r="L29" i="6"/>
  <c r="L28" i="6"/>
  <c r="N28" i="6" s="1"/>
  <c r="O28" i="6" s="1"/>
  <c r="L27" i="6"/>
  <c r="N27" i="6" s="1"/>
  <c r="O27" i="6" s="1"/>
  <c r="L26" i="6"/>
  <c r="N26" i="6" s="1"/>
  <c r="O26" i="6" s="1"/>
  <c r="N25" i="6"/>
  <c r="O25" i="6" s="1"/>
  <c r="L25" i="6"/>
  <c r="L24" i="6"/>
  <c r="N24" i="6" s="1"/>
  <c r="O24" i="6" s="1"/>
  <c r="N23" i="6"/>
  <c r="O23" i="6" s="1"/>
  <c r="L23" i="6"/>
  <c r="O22" i="6"/>
  <c r="N22" i="6"/>
  <c r="L22" i="6"/>
  <c r="N21" i="6"/>
  <c r="O21" i="6" s="1"/>
  <c r="L21" i="6"/>
  <c r="L20" i="6"/>
  <c r="N20" i="6" s="1"/>
  <c r="O20" i="6" s="1"/>
  <c r="L19" i="6"/>
  <c r="N19" i="6" s="1"/>
  <c r="O19" i="6" s="1"/>
  <c r="L18" i="6"/>
  <c r="N18" i="6" s="1"/>
  <c r="O18" i="6" s="1"/>
  <c r="N17" i="6"/>
  <c r="O17" i="6" s="1"/>
  <c r="L17" i="6"/>
  <c r="L16" i="6"/>
  <c r="N16" i="6" s="1"/>
  <c r="O16" i="6" s="1"/>
  <c r="N15" i="6"/>
  <c r="O15" i="6" s="1"/>
  <c r="L15" i="6"/>
  <c r="O14" i="6"/>
  <c r="N14" i="6"/>
  <c r="L14" i="6"/>
  <c r="N13" i="6"/>
  <c r="O13" i="6" s="1"/>
  <c r="L13" i="6"/>
  <c r="L12" i="6"/>
  <c r="N12" i="6" s="1"/>
  <c r="O12" i="6" s="1"/>
  <c r="O11" i="6"/>
  <c r="N11" i="6"/>
  <c r="L11" i="6"/>
  <c r="L11" i="5"/>
  <c r="O11" i="8"/>
  <c r="N11" i="8"/>
  <c r="L11" i="8"/>
  <c r="L23" i="8"/>
  <c r="N23" i="8" s="1"/>
  <c r="O23" i="8" s="1"/>
  <c r="L22" i="8"/>
  <c r="N22" i="8" s="1"/>
  <c r="O22" i="8" s="1"/>
  <c r="L21" i="8"/>
  <c r="N21" i="8" s="1"/>
  <c r="O21" i="8" s="1"/>
  <c r="L20" i="8"/>
  <c r="N20" i="8" s="1"/>
  <c r="O20" i="8" s="1"/>
  <c r="L19" i="8"/>
  <c r="N19" i="8" s="1"/>
  <c r="O19" i="8" s="1"/>
  <c r="L18" i="8"/>
  <c r="N18" i="8" s="1"/>
  <c r="O18" i="8" s="1"/>
  <c r="L17" i="8"/>
  <c r="N17" i="8" s="1"/>
  <c r="O17" i="8" s="1"/>
  <c r="L16" i="8"/>
  <c r="N16" i="8" s="1"/>
  <c r="O16" i="8" s="1"/>
  <c r="L15" i="8"/>
  <c r="N15" i="8" s="1"/>
  <c r="O15" i="8" s="1"/>
  <c r="L14" i="8"/>
  <c r="N14" i="8" s="1"/>
  <c r="O14" i="8" s="1"/>
  <c r="L13" i="8"/>
  <c r="N13" i="8" s="1"/>
  <c r="O13" i="8" s="1"/>
  <c r="L12" i="8"/>
  <c r="N12" i="8" s="1"/>
  <c r="O12" i="8" s="1"/>
  <c r="L11" i="3"/>
  <c r="L11" i="11"/>
  <c r="N11" i="11" s="1"/>
  <c r="O11" i="11" s="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 s="1"/>
  <c r="N21" i="11"/>
  <c r="O21" i="11"/>
  <c r="N22" i="11"/>
  <c r="O22" i="11"/>
  <c r="N23" i="11"/>
  <c r="O23" i="11"/>
  <c r="N24" i="11"/>
  <c r="O24" i="11"/>
  <c r="N25" i="11"/>
  <c r="O25" i="11"/>
  <c r="N26" i="11"/>
  <c r="O26" i="11"/>
  <c r="N27" i="11"/>
  <c r="O27" i="11"/>
  <c r="N28" i="11"/>
  <c r="O28" i="11"/>
  <c r="N29" i="11"/>
  <c r="O29" i="11"/>
  <c r="N30" i="11"/>
  <c r="O30" i="11"/>
  <c r="N31" i="11"/>
  <c r="O31" i="11"/>
  <c r="N32" i="11"/>
  <c r="O32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12" i="3" l="1"/>
  <c r="N12" i="3" s="1"/>
  <c r="O12" i="3" s="1"/>
  <c r="L13" i="3"/>
  <c r="N13" i="3" s="1"/>
  <c r="O13" i="3" s="1"/>
  <c r="L14" i="3"/>
  <c r="N14" i="3" s="1"/>
  <c r="O14" i="3" s="1"/>
  <c r="L15" i="3"/>
  <c r="N15" i="3" s="1"/>
  <c r="O15" i="3" s="1"/>
  <c r="L16" i="3"/>
  <c r="N16" i="3" s="1"/>
  <c r="O16" i="3" s="1"/>
  <c r="L17" i="3"/>
  <c r="N17" i="3" s="1"/>
  <c r="O17" i="3" s="1"/>
  <c r="L18" i="3"/>
  <c r="N18" i="3" s="1"/>
  <c r="O18" i="3" s="1"/>
  <c r="L19" i="3"/>
  <c r="N19" i="3" s="1"/>
  <c r="O19" i="3" s="1"/>
  <c r="L20" i="3"/>
  <c r="N20" i="3" s="1"/>
  <c r="L21" i="3"/>
  <c r="N21" i="3" s="1"/>
  <c r="O21" i="3" s="1"/>
  <c r="L22" i="3"/>
  <c r="N22" i="3" s="1"/>
  <c r="O22" i="3" s="1"/>
  <c r="L23" i="3"/>
  <c r="N23" i="3" s="1"/>
  <c r="O23" i="3" s="1"/>
  <c r="L24" i="3"/>
  <c r="N24" i="3" s="1"/>
  <c r="O24" i="3" s="1"/>
  <c r="L25" i="3"/>
  <c r="N25" i="3" s="1"/>
  <c r="O25" i="3" s="1"/>
  <c r="L26" i="3"/>
  <c r="N26" i="3" s="1"/>
  <c r="O26" i="3" s="1"/>
  <c r="L27" i="3"/>
  <c r="N27" i="3" s="1"/>
  <c r="O27" i="3" s="1"/>
  <c r="L28" i="3"/>
  <c r="N28" i="3" s="1"/>
  <c r="O28" i="3" s="1"/>
  <c r="L29" i="3"/>
  <c r="N29" i="3" s="1"/>
  <c r="O29" i="3" s="1"/>
  <c r="L30" i="3"/>
  <c r="N30" i="3" s="1"/>
  <c r="O30" i="3" s="1"/>
  <c r="L31" i="3"/>
  <c r="N31" i="3" s="1"/>
  <c r="O31" i="3" s="1"/>
  <c r="L32" i="3"/>
  <c r="N32" i="3" s="1"/>
  <c r="O32" i="3" s="1"/>
  <c r="L33" i="3"/>
  <c r="N33" i="3" s="1"/>
  <c r="O33" i="3" s="1"/>
  <c r="L34" i="3"/>
  <c r="N34" i="3" s="1"/>
  <c r="O34" i="3" s="1"/>
  <c r="L35" i="3"/>
  <c r="N35" i="3" s="1"/>
  <c r="O35" i="3" s="1"/>
  <c r="L36" i="3"/>
  <c r="N36" i="3" s="1"/>
  <c r="O36" i="3" s="1"/>
  <c r="L37" i="3"/>
  <c r="N37" i="3" s="1"/>
  <c r="O37" i="3" s="1"/>
  <c r="L38" i="3"/>
  <c r="N38" i="3" s="1"/>
  <c r="O38" i="3" s="1"/>
  <c r="L39" i="3"/>
  <c r="N39" i="3" s="1"/>
  <c r="O39" i="3" s="1"/>
  <c r="L40" i="3"/>
  <c r="N40" i="3" s="1"/>
  <c r="O40" i="3" s="1"/>
  <c r="L41" i="3"/>
  <c r="N41" i="3" s="1"/>
  <c r="O41" i="3" s="1"/>
  <c r="L42" i="3"/>
  <c r="N42" i="3" s="1"/>
  <c r="O42" i="3" s="1"/>
  <c r="L43" i="3"/>
  <c r="N43" i="3" s="1"/>
  <c r="O43" i="3" s="1"/>
  <c r="L44" i="3"/>
  <c r="N44" i="3" s="1"/>
  <c r="O44" i="3" s="1"/>
  <c r="L45" i="3"/>
  <c r="N45" i="3" s="1"/>
  <c r="O45" i="3" s="1"/>
  <c r="L46" i="3"/>
  <c r="N46" i="3" s="1"/>
  <c r="O46" i="3" s="1"/>
  <c r="L47" i="3"/>
  <c r="N47" i="3" s="1"/>
  <c r="O47" i="3" s="1"/>
  <c r="L48" i="3"/>
  <c r="N48" i="3" s="1"/>
  <c r="O48" i="3" s="1"/>
  <c r="L49" i="3"/>
  <c r="N49" i="3" s="1"/>
  <c r="O49" i="3" s="1"/>
  <c r="L50" i="3"/>
  <c r="N50" i="3" s="1"/>
  <c r="O50" i="3" s="1"/>
  <c r="L51" i="3"/>
  <c r="N51" i="3" s="1"/>
  <c r="O51" i="3" s="1"/>
  <c r="L52" i="3"/>
  <c r="N52" i="3" s="1"/>
  <c r="O52" i="3" s="1"/>
  <c r="L53" i="3"/>
  <c r="N53" i="3" s="1"/>
  <c r="O53" i="3" s="1"/>
  <c r="L54" i="3"/>
  <c r="N54" i="3" s="1"/>
  <c r="O54" i="3" s="1"/>
  <c r="L55" i="3"/>
  <c r="N55" i="3" s="1"/>
  <c r="O55" i="3" s="1"/>
  <c r="L56" i="3"/>
  <c r="N56" i="3" s="1"/>
  <c r="O56" i="3" s="1"/>
  <c r="L57" i="3"/>
  <c r="N57" i="3" s="1"/>
  <c r="O57" i="3" s="1"/>
  <c r="L58" i="3"/>
  <c r="N58" i="3" s="1"/>
  <c r="O58" i="3" s="1"/>
  <c r="L59" i="3"/>
  <c r="N59" i="3" s="1"/>
  <c r="O59" i="3" s="1"/>
  <c r="L60" i="3"/>
  <c r="N60" i="3" s="1"/>
  <c r="O60" i="3" s="1"/>
  <c r="L61" i="3"/>
  <c r="N61" i="3" s="1"/>
  <c r="O61" i="3" s="1"/>
  <c r="L62" i="3"/>
  <c r="N62" i="3" s="1"/>
  <c r="O62" i="3" s="1"/>
  <c r="L63" i="3"/>
  <c r="N63" i="3" s="1"/>
  <c r="O63" i="3" s="1"/>
  <c r="L64" i="3"/>
  <c r="N64" i="3" s="1"/>
  <c r="O64" i="3" s="1"/>
  <c r="L65" i="3"/>
  <c r="N65" i="3" s="1"/>
  <c r="O65" i="3" s="1"/>
  <c r="L66" i="3"/>
  <c r="N66" i="3" s="1"/>
  <c r="O66" i="3" s="1"/>
  <c r="L67" i="3"/>
  <c r="N67" i="3" s="1"/>
  <c r="O67" i="3" s="1"/>
  <c r="L68" i="3"/>
  <c r="N68" i="3" s="1"/>
  <c r="O68" i="3" s="1"/>
  <c r="L69" i="3"/>
  <c r="N69" i="3" s="1"/>
  <c r="O69" i="3" s="1"/>
  <c r="L70" i="3"/>
  <c r="N70" i="3" s="1"/>
  <c r="O70" i="3" s="1"/>
  <c r="L71" i="3"/>
  <c r="N71" i="3" s="1"/>
  <c r="O71" i="3" s="1"/>
  <c r="L72" i="3"/>
  <c r="N72" i="3" s="1"/>
  <c r="O72" i="3" s="1"/>
  <c r="L73" i="3"/>
  <c r="N73" i="3" s="1"/>
  <c r="O73" i="3" s="1"/>
  <c r="L74" i="3"/>
  <c r="N74" i="3" s="1"/>
  <c r="O74" i="3" s="1"/>
  <c r="L75" i="3"/>
  <c r="N75" i="3" s="1"/>
  <c r="O75" i="3" s="1"/>
  <c r="L76" i="3"/>
  <c r="N76" i="3" s="1"/>
  <c r="O76" i="3" s="1"/>
  <c r="L77" i="3"/>
  <c r="N77" i="3" s="1"/>
  <c r="O77" i="3" s="1"/>
  <c r="L78" i="3"/>
  <c r="N78" i="3" s="1"/>
  <c r="O78" i="3" s="1"/>
  <c r="L79" i="3"/>
  <c r="N79" i="3" s="1"/>
  <c r="O79" i="3" s="1"/>
  <c r="L80" i="3"/>
  <c r="N80" i="3" s="1"/>
  <c r="O80" i="3" s="1"/>
  <c r="L81" i="3"/>
  <c r="N81" i="3" s="1"/>
  <c r="O81" i="3" s="1"/>
  <c r="L82" i="3"/>
  <c r="N82" i="3" s="1"/>
  <c r="O82" i="3" s="1"/>
  <c r="L83" i="3"/>
  <c r="N83" i="3" s="1"/>
  <c r="O83" i="3" s="1"/>
  <c r="L84" i="3"/>
  <c r="N84" i="3" s="1"/>
  <c r="O84" i="3" s="1"/>
  <c r="L85" i="3"/>
  <c r="N85" i="3" s="1"/>
  <c r="O85" i="3" s="1"/>
  <c r="L86" i="3"/>
  <c r="N86" i="3" s="1"/>
  <c r="O86" i="3" s="1"/>
  <c r="L87" i="3"/>
  <c r="N87" i="3" s="1"/>
  <c r="O87" i="3" s="1"/>
  <c r="L88" i="3"/>
  <c r="N88" i="3" s="1"/>
  <c r="O88" i="3" s="1"/>
  <c r="L89" i="3"/>
  <c r="N89" i="3" s="1"/>
  <c r="O89" i="3" s="1"/>
  <c r="L90" i="3"/>
  <c r="N90" i="3" s="1"/>
  <c r="O90" i="3" s="1"/>
  <c r="L91" i="3"/>
  <c r="N91" i="3" s="1"/>
  <c r="O91" i="3" s="1"/>
  <c r="L92" i="3"/>
  <c r="N92" i="3" s="1"/>
  <c r="O92" i="3" s="1"/>
  <c r="L93" i="3"/>
  <c r="N93" i="3" s="1"/>
  <c r="O93" i="3" s="1"/>
  <c r="L94" i="3"/>
  <c r="N94" i="3" s="1"/>
  <c r="O94" i="3" s="1"/>
  <c r="L95" i="3"/>
  <c r="N95" i="3" s="1"/>
  <c r="O95" i="3" s="1"/>
  <c r="L96" i="3"/>
  <c r="N96" i="3" s="1"/>
  <c r="O96" i="3" s="1"/>
  <c r="L97" i="3"/>
  <c r="N97" i="3" s="1"/>
  <c r="O97" i="3" s="1"/>
  <c r="L98" i="3"/>
  <c r="N98" i="3" s="1"/>
  <c r="O98" i="3" s="1"/>
  <c r="L99" i="3"/>
  <c r="N99" i="3" s="1"/>
  <c r="O99" i="3" s="1"/>
  <c r="L100" i="3"/>
  <c r="N100" i="3" s="1"/>
  <c r="O100" i="3" s="1"/>
  <c r="L101" i="3"/>
  <c r="N101" i="3" s="1"/>
  <c r="O101" i="3" s="1"/>
  <c r="L102" i="3"/>
  <c r="N102" i="3" s="1"/>
  <c r="O102" i="3" s="1"/>
  <c r="L103" i="3"/>
  <c r="N103" i="3" s="1"/>
  <c r="O103" i="3" s="1"/>
  <c r="L104" i="3"/>
  <c r="N104" i="3" s="1"/>
  <c r="O104" i="3" s="1"/>
  <c r="L105" i="3"/>
  <c r="N105" i="3" s="1"/>
  <c r="O105" i="3" s="1"/>
  <c r="L106" i="3"/>
  <c r="N106" i="3" s="1"/>
  <c r="O106" i="3" s="1"/>
  <c r="L107" i="3"/>
  <c r="N107" i="3" s="1"/>
  <c r="O107" i="3" s="1"/>
  <c r="L108" i="3"/>
  <c r="N108" i="3" s="1"/>
  <c r="O108" i="3" s="1"/>
  <c r="L109" i="3"/>
  <c r="N109" i="3" s="1"/>
  <c r="O109" i="3" s="1"/>
  <c r="L110" i="3"/>
  <c r="N110" i="3" s="1"/>
  <c r="O110" i="3" s="1"/>
  <c r="L111" i="3"/>
  <c r="N111" i="3" s="1"/>
  <c r="O111" i="3" s="1"/>
  <c r="L112" i="3"/>
  <c r="N112" i="3" s="1"/>
  <c r="O112" i="3" s="1"/>
  <c r="L113" i="3"/>
  <c r="N113" i="3" s="1"/>
  <c r="O113" i="3" s="1"/>
  <c r="L114" i="3"/>
  <c r="N114" i="3" s="1"/>
  <c r="O114" i="3" s="1"/>
  <c r="L115" i="3"/>
  <c r="N115" i="3" s="1"/>
  <c r="O115" i="3" s="1"/>
  <c r="L116" i="3"/>
  <c r="N116" i="3" s="1"/>
  <c r="O116" i="3" s="1"/>
  <c r="L117" i="3"/>
  <c r="N117" i="3" s="1"/>
  <c r="O117" i="3" s="1"/>
  <c r="L118" i="3"/>
  <c r="N118" i="3" s="1"/>
  <c r="O118" i="3" s="1"/>
  <c r="L119" i="3"/>
  <c r="N119" i="3" s="1"/>
  <c r="O119" i="3" s="1"/>
  <c r="L120" i="3"/>
  <c r="N120" i="3" s="1"/>
  <c r="O120" i="3" s="1"/>
  <c r="L121" i="3"/>
  <c r="N121" i="3" s="1"/>
  <c r="O121" i="3" s="1"/>
  <c r="L122" i="3"/>
  <c r="N122" i="3" s="1"/>
  <c r="O122" i="3" s="1"/>
  <c r="L123" i="3"/>
  <c r="N123" i="3" s="1"/>
  <c r="O123" i="3" s="1"/>
  <c r="L124" i="3"/>
  <c r="N124" i="3" s="1"/>
  <c r="O124" i="3" s="1"/>
  <c r="L125" i="3"/>
  <c r="N125" i="3" s="1"/>
  <c r="O125" i="3" s="1"/>
  <c r="L126" i="3"/>
  <c r="N126" i="3" s="1"/>
  <c r="O126" i="3" s="1"/>
  <c r="L127" i="3"/>
  <c r="N127" i="3" s="1"/>
  <c r="O127" i="3" s="1"/>
  <c r="L128" i="3"/>
  <c r="N128" i="3" s="1"/>
  <c r="O128" i="3" s="1"/>
  <c r="L129" i="3"/>
  <c r="N129" i="3" s="1"/>
  <c r="O129" i="3" s="1"/>
  <c r="L130" i="3"/>
  <c r="N130" i="3" s="1"/>
  <c r="O130" i="3" s="1"/>
  <c r="N11" i="3"/>
  <c r="O11" i="3" s="1"/>
  <c r="C20" i="3" l="1"/>
  <c r="O20" i="3" s="1"/>
</calcChain>
</file>

<file path=xl/sharedStrings.xml><?xml version="1.0" encoding="utf-8"?>
<sst xmlns="http://schemas.openxmlformats.org/spreadsheetml/2006/main" count="537" uniqueCount="259">
  <si>
    <t>ROTULO CIRCULAR AZUL</t>
  </si>
  <si>
    <t>ROLLO DE PAPEL VINIPEL 30 CM X 450 MTR</t>
  </si>
  <si>
    <t>ROTULO CIRCULAR ROJO-308* PAQ</t>
  </si>
  <si>
    <t>ROTULO CIRCULAR NARANJA-308* PAQ</t>
  </si>
  <si>
    <t>MARCADOR BORRABLE NEGRO</t>
  </si>
  <si>
    <t>PILA ALCALINA ENERGIZER AA</t>
  </si>
  <si>
    <t>TOALLA ABSORBENTE WYPALL X 300 METROS</t>
  </si>
  <si>
    <t>VASO DESECHABLE 7 ONZAS PQ X 50</t>
  </si>
  <si>
    <t>BOLSA CIERRE HERMETICO 24X20</t>
  </si>
  <si>
    <t>BOLSA HERMÉTICA PEQUEÑA 10CM X 12CM</t>
  </si>
  <si>
    <t>BOLSA CIERRE HERMETICA 25*36</t>
  </si>
  <si>
    <t>BOLSA HERMÉTICA GRANDE 30CM X42CM </t>
  </si>
  <si>
    <t>BOLSA HERMÉTICA  MEDIANA 16CM X 21CM  </t>
  </si>
  <si>
    <t>CONTENEDOR PLASTICO TRANSPARENTE CON TAPA 2 LT (25X12X10CM)</t>
  </si>
  <si>
    <t>PILA REDONDA TIPO C * PAR</t>
  </si>
  <si>
    <t>PILA CUADRADA 9 VOLTEOS</t>
  </si>
  <si>
    <t>TABLA PLANILLERO ACRILICO  AZUL OFICIO</t>
  </si>
  <si>
    <t>RESMA PAPEL BOND CARTA BLANCO</t>
  </si>
  <si>
    <t>SACA GANCHO</t>
  </si>
  <si>
    <t>MARCADOR BORRABLE ROJO</t>
  </si>
  <si>
    <t>ENCENDEDOR / BRIQUET</t>
  </si>
  <si>
    <t>BANDA DE CAUCHO BOLSA X 1000 UNIDADES</t>
  </si>
  <si>
    <t>SACAPUNTA CON DEPOSITO</t>
  </si>
  <si>
    <t>SOBRE PARA CD*</t>
  </si>
  <si>
    <t>CD PARA GRABAR INFORMACION- FACTURACION</t>
  </si>
  <si>
    <t>CAJAS X 200 SIN IMPRESIÓN K-720</t>
  </si>
  <si>
    <t>KILOS BOLSA TRANSPARENTE TUBULAR 15 CM CAL 3</t>
  </si>
  <si>
    <t>PAPEL SEDA BLANCO</t>
  </si>
  <si>
    <t>TINTA PARA SELLO NEGRO</t>
  </si>
  <si>
    <t>TINTA PARA SELLO ROJO</t>
  </si>
  <si>
    <t>CARTUCHO PARA IMPRESORA TRICOLOR N9J17A</t>
  </si>
  <si>
    <t>CARTUCHO PARA IMPRESORA NEGRO N9J18A</t>
  </si>
  <si>
    <t>ROTULO DE MEZCLAS Y SOLUCIONES ENDOVENOSAS 7CM*3CM ROJO</t>
  </si>
  <si>
    <t>ROTULO DE MEZCLAS Y SOLUCIONES ENDOVENOSAS 7CM*3CM AZUL</t>
  </si>
  <si>
    <t>FILTRO PARA GRECA CD120 T</t>
  </si>
  <si>
    <t>PAPEL ALUMINIO X 40 MT</t>
  </si>
  <si>
    <t>PLIEGO DE CARTULINA BLANCA</t>
  </si>
  <si>
    <t>TEMPERA PALETA PINCEL X 6 UD</t>
  </si>
  <si>
    <t>TONER  LASER JET PRO M402N</t>
  </si>
  <si>
    <t>PERFORADORA GRANDE 3 HUECOS</t>
  </si>
  <si>
    <t>TONER PARA IMPRESORA HP LASERTJET 85A REF:  CE285A.</t>
  </si>
  <si>
    <t>KILOS BOLSA TRANSPARENTE TUBULAR PRECORTADA ANCHO 20.5 CM CORTE 40 CM CAL3</t>
  </si>
  <si>
    <t>RESMA DE PAPEL PROPALCOTE 220 GRAMOS CARTA</t>
  </si>
  <si>
    <t>MARCADOR SHARPIE PUNTA DELGADA ROJO</t>
  </si>
  <si>
    <t>RESALTADOR VERDE (SOLO LABORATORIO)</t>
  </si>
  <si>
    <t>HUMEDECEDOR DE DEDOS</t>
  </si>
  <si>
    <t>RESALTADOR AMARILLO (SOLO LABORATORIO)</t>
  </si>
  <si>
    <t>RESALTADOR ROSADO (SOLO LABORATORIO)</t>
  </si>
  <si>
    <t>MARCADOR SHARPIE PUNTA DELGADA AZUL</t>
  </si>
  <si>
    <t>CARPETA CARTON OFICIO</t>
  </si>
  <si>
    <t>HUELLERO DACTILAR</t>
  </si>
  <si>
    <t>ROTULO DE COLOR PLATEADO</t>
  </si>
  <si>
    <t>ROTULO DE COLOR DORADO</t>
  </si>
  <si>
    <t>RESALTADOR NARANJA (SOLO FARMACIA)</t>
  </si>
  <si>
    <t>RESALTADOR AZUL (SOLO FARMACIA)</t>
  </si>
  <si>
    <t>MARCADOR PERMANENTE ROJO</t>
  </si>
  <si>
    <t>PAQUETE AZUCAR * 200 SOBRES</t>
  </si>
  <si>
    <t>RÓTULOS POR HOJA, 101.6 X 25.4 MM, REF. CAJAS 3612</t>
  </si>
  <si>
    <t>RÓTULO POR HOJA, 215.9 X 279.4 MM, REF. CAJAS 3628</t>
  </si>
  <si>
    <t>TINTA CHINA COLOR NEGRO</t>
  </si>
  <si>
    <t>REMOVEDOR DE ESMALTE 50 mL</t>
  </si>
  <si>
    <t>ROTULO CIRCULAR AMARILLO-308* PAQ</t>
  </si>
  <si>
    <t>KILOS BOLSA TRANSPARENTE TUBULAR 40 CM CAL 3</t>
  </si>
  <si>
    <t>PERFORADORA MEDIANA DOS HUECOS*</t>
  </si>
  <si>
    <t>ROTULO CIRCULAR VERDE-308* PAQ</t>
  </si>
  <si>
    <t>CONTENEDOR PLASTICO TRASPARENTE CON TAPA 20 LT (40X30X26 CM)</t>
  </si>
  <si>
    <t>PILAS  CR 2032  3 V</t>
  </si>
  <si>
    <t>LIBRO CONTABILIDAD 200 FOLIOS</t>
  </si>
  <si>
    <t>TIJERAS</t>
  </si>
  <si>
    <t>SOBRE DE MANILA EXTRAOFICIO</t>
  </si>
  <si>
    <t>CONTENEDOR  DESECHABLE PARA CORTO PUNZANTES DE 44 LITROS.  FABRICADO EN POLIPROPILENO. RESISTENTE. LIBRE DE METALES PESADOS. COLOR CUERPO ROJO. TAPA BLANCA. MEDIDAS: ALTO 58. ANCHO 36. FONDO 28 CMS.</t>
  </si>
  <si>
    <t>ROTULO SOLUCION DESINFECTANTE PARA LIMPIEZA Y DESINFECCION DE AREAS Y SUPERFICIES (CLORO ORGANICO)</t>
  </si>
  <si>
    <t>PILA ALCALINA  ENERGIZER AAA</t>
  </si>
  <si>
    <t>ROTULO SOLUCION DESINFECTANTE PARA LA LIMPIEZA Y DESINFECCION DE AREAS Y SUPERFICIES (ALCOHOL 70%)</t>
  </si>
  <si>
    <t>SOBRE MANILA OFICIO</t>
  </si>
  <si>
    <t>CARPETA AZ CARTA</t>
  </si>
  <si>
    <t>LAPIZ NEGRO</t>
  </si>
  <si>
    <t>DVD PARA GRABAR INFORMACION</t>
  </si>
  <si>
    <t>STICKER DESINFECCION DE SUPERFICIES HOSPITALIZACION 6*6 POLIPROPILENO TINTA 4*0</t>
  </si>
  <si>
    <t>FORMATO RÓTULO DE MARCACIÓN DE INSUMO  7CM X 5CM</t>
  </si>
  <si>
    <t>FORMATO RÓTULO DE SOLUCIONES INTRAVENOSAS DE ALTO RIESGO 10CM X 8CM</t>
  </si>
  <si>
    <t>FORMATO MARCACIÓN DE JERINGAS REENVASADAS ALTO RIESGO 5CM X 3CM C</t>
  </si>
  <si>
    <t>FORMATO IDENTIFICACIÓN DE MULTIDOSIS S6CM X 8CM</t>
  </si>
  <si>
    <t>SOBRE MANILA CARTA</t>
  </si>
  <si>
    <t>BOLSA HERMÉTICA PEQUEÑA 8CM X25 CM</t>
  </si>
  <si>
    <t>SOBRE MANILA 1/2 CARTA</t>
  </si>
  <si>
    <t>STICKERS PARA IDENTIFICACIÓN DE PACIENTES CON RIESGO DE CAÍDA</t>
  </si>
  <si>
    <t>STICKER POLIPROPILENO 4MMX4CM ADHESIVO P4 VCTO. 0-3 MESES</t>
  </si>
  <si>
    <t>STICKER POLIPROPILENO 4MMX4CM ADHESIVO P4 VCTO. 3-6 MESES</t>
  </si>
  <si>
    <t>ROTULO MEZCLAS Y SOLUCIONES ENDOVENOSAS ROJO 10X14</t>
  </si>
  <si>
    <t>CDS LISO PARA GRABAR INFORMACIÓN-IMÁGENES*</t>
  </si>
  <si>
    <t>ROTULO MEZCLAS Y SOLUCIONES ENDOVENOSAS AZUL 10X14</t>
  </si>
  <si>
    <t>STICKER POLIPROPILENO 4MMX4CM ADHESIVO P4 MEDICAMENTO ALTO RIESGO</t>
  </si>
  <si>
    <t>STICKER POLIPROPILENO 4MMX4CM ADHESIVO P4 MEDICAMENTO LASA</t>
  </si>
  <si>
    <t>CINTA TRANSPARENTE 1/2plg X 40MTS</t>
  </si>
  <si>
    <t>TONER ELECTROMIOGRAFIA NEGRO H.P. 105A</t>
  </si>
  <si>
    <t>STIKERS ADHSIVO P4 MEDIDA 9X4 CM 2*0 PLASTIFICADO BRILLANTE</t>
  </si>
  <si>
    <t>MANILLA TIPO PAPEL COLOR FUCSIA MARCACIÓN TINTA BLANCA CON SUCESIÓN AUTOADHESIVA PIEZA EXTRAIBLE CON DOBLE NUMERACIÓN GENÉRICA</t>
  </si>
  <si>
    <t>ROTULO SOLUCION DESINFECTANTE PARA LIMPIEZA Y DESINFECCIÓN DE AREAS Y SUPERFICIES (DESINFECTANTE)</t>
  </si>
  <si>
    <t>ROTULO SOLUCION DESINFECTANTE PARA LIMPIEZA Y DESINFECCIÓN DE AREAS Y SUPERFICIES (DETERGENTE)</t>
  </si>
  <si>
    <t>SEPARADOR PLASTICO PQ *5</t>
  </si>
  <si>
    <t xml:space="preserve">ITEM </t>
  </si>
  <si>
    <t>PRESENTACION COMERCIAL</t>
  </si>
  <si>
    <t>UNIDAD DE EMPAQUE</t>
  </si>
  <si>
    <t>NOMBRE DE CONTACTO:</t>
  </si>
  <si>
    <t>CORREO DE CONTACTO:</t>
  </si>
  <si>
    <t>NUMERO TELEFONICO DE CONTACTO:</t>
  </si>
  <si>
    <t>ENERGIZER MAX</t>
  </si>
  <si>
    <t>BISTURI GENERICO METALICO</t>
  </si>
  <si>
    <t>BIC</t>
  </si>
  <si>
    <t>KILOMETRICO</t>
  </si>
  <si>
    <t>BOLIGRAFO COLOR NEGRO CON TAPA</t>
  </si>
  <si>
    <t>OFFI - ESCO</t>
  </si>
  <si>
    <t>CAJA ORGANIZADORA MONSERRAT 21 LT CON TAPA DIMENSIONES 41 × 35 × 24 CM SIN MANIJAS</t>
  </si>
  <si>
    <t>CANDADO DE SEGURIDAD POR PAQUETE 50 UND</t>
  </si>
  <si>
    <t>CARPETA LEGAJADORA PLASTICA TRASPARENTE OFICIO</t>
  </si>
  <si>
    <t>CEPILLO DE MANGO LARGO CON CABEZA CUADRADA DIMENSIONES LARGO 5CN ANCHO 4 ALTO 26,5</t>
  </si>
  <si>
    <t>PAPEL CONTAC ROLLO TRANSPARENTE  X 3 MTRS</t>
  </si>
  <si>
    <t>RESMA DE PAPEL BOND CARTA NATURAL</t>
  </si>
  <si>
    <t>ROLLO DE ETIQUETA AUTOADESIVA 4 X 2 CM X 5000</t>
  </si>
  <si>
    <t>CONTENEDOR PLASTICO TRANSPARENTE 7.5 LT CON TAPA AJUSTADA A LA BASE POR MEDIO DE BISAGRAS, TRANSPARENTE, MULTIUSOS. ALTO 12CM ANCHO 30CM LARGO 35.6  CM</t>
  </si>
  <si>
    <t>CARPETA CARTON CARTA</t>
  </si>
  <si>
    <t xml:space="preserve">AMARRE PLASTICO 10 CM PAQUETE POR 100 </t>
  </si>
  <si>
    <t xml:space="preserve">BORRADOR PARA TABLERO BASE EN MADERA CON FELPA </t>
  </si>
  <si>
    <t>CARPETA LEGAJADORA PLASTICA TRANSPARENTE CARTA</t>
  </si>
  <si>
    <t xml:space="preserve">CINTA DOBLE FAZ  18MM X 2,5 MTS BLANCA </t>
  </si>
  <si>
    <t>CINTA DE ENMASCARAR DELGADA 1PLG 40 MT</t>
  </si>
  <si>
    <t>CINTA ENMASCARAR ANCHA 2 PLG 40 MT</t>
  </si>
  <si>
    <t>CINTA TRANSPARENTE ANCHA 2 PLG 100MT</t>
  </si>
  <si>
    <t>CLIP MARIPOSA GRANDE CAJA X 50 UND</t>
  </si>
  <si>
    <t>CLIP SENCILLO CAJA X 100 UND</t>
  </si>
  <si>
    <t xml:space="preserve">CONTENEDOR DE ELEMENTOS CORTOPUNZANTES 1LTS (GUARDIAN) REDONDO </t>
  </si>
  <si>
    <t xml:space="preserve">CONTENEDOR DE ELEMENTOS CORTOPUNZANTES 2.9 L REDONDO </t>
  </si>
  <si>
    <t>CONTENEDOR PLASTICO TRANSPARENTE C/TAPA Y MANIJAS 20 LTS (43.5X31X26 CM)</t>
  </si>
  <si>
    <t>CONTENEDOR PLASTICO 15 LT TRANSPARENTE CON TAPA Y DOS CIERRES LATERALES QUE SE AJUSTAN A LA BASE DE LA CAJA, MANIJAS EXTERNAS ALTO 18 CM ANCHO 31 CM  LARGO 43.5 CM</t>
  </si>
  <si>
    <t>CONTENEDOR PLASTICO 15 LT TRANSPARENTE  CON TAPA Y DOS CIERRES LATERALES QUE SE AJUSTAN A LA BASE DE LA CAJACON  (42.5X31X18CM)</t>
  </si>
  <si>
    <t>CONTENEDOR PLASTICO  28 LT TRANSPARENTE CON TAPA Y DOS CIERRES LATERALES QUE SE AJUSTAN A LA BASE DE LA CAJA (47.5X62X14CM)</t>
  </si>
  <si>
    <t xml:space="preserve">COSEDORA  MEDIANA </t>
  </si>
  <si>
    <t>GANCHO PARA COSEDORA ESTANDAR  CAJA X 5000 UND</t>
  </si>
  <si>
    <t xml:space="preserve">LLAVERO IDENTIFICADOR DE LLAVE COLORES VARIADOS </t>
  </si>
  <si>
    <t>PELIKAN</t>
  </si>
  <si>
    <t xml:space="preserve">MARCADOR BORRABLE RECARGABLE ROJO </t>
  </si>
  <si>
    <t xml:space="preserve">MARCADOR BORRABLE RECARGABLE NEGRO </t>
  </si>
  <si>
    <t xml:space="preserve">TINTA RECARGABLE PARA MARCADOR BORRABLE ROJO </t>
  </si>
  <si>
    <t xml:space="preserve">TINTA RECARGABLE PARA MARCADOR BORRABLE NEGRO </t>
  </si>
  <si>
    <t>MARCADOR SHARPIE PUNTA DELGADA NEGRO</t>
  </si>
  <si>
    <t>CONTAC</t>
  </si>
  <si>
    <t>REGLA PLASTICA 30 CM</t>
  </si>
  <si>
    <t xml:space="preserve">REPUESTO BISTURI GENERICO METALICO X 10 UND </t>
  </si>
  <si>
    <t xml:space="preserve">RESMA DE PAPEL OFICIO BLANCO </t>
  </si>
  <si>
    <t xml:space="preserve">RESMA PAPEL MEDIA CARTA BLANCO </t>
  </si>
  <si>
    <t>PUNTOS AUTOADHESIVOS DE COLOR MORADO PARA MANILLA DE PACIENTES DE LA IMPRESORA PAQ. X 1000</t>
  </si>
  <si>
    <t>PUNTOS AUTOADHESIVOS DE COLOR PIELO ROSA PARA LAS MANILLAS DE PACIENTES DE LA IMPRESORA HC100 ROLLO X 10.000</t>
  </si>
  <si>
    <t>PUNTOS AUTOADHESIVOS DE COLOR FUCSIA PARA LAS MANILLAS DE PACIENTES LA DE LA IMPRESORA HC100 ROLLO X 10.000</t>
  </si>
  <si>
    <t>PORTAPAPELES ORGANIZADOR METALICA MALLA X 3 PUESTOS NEGRO, 30 ANCHO X 36 LARGO X 27 ALTO</t>
  </si>
  <si>
    <t>ROLLO ETIQUETAS TERMICA 7.5 DMX-TER1 MED.72MMX49MM X 1500 UND</t>
  </si>
  <si>
    <t>CAJA PAÑUELOS FACIAL RECTANCULAR HOJA DOBLE X 75 UND</t>
  </si>
  <si>
    <t>CAJA PLASTICA 2,2 LT  CON TAPA Y MANIJA  23,5 X 14,5 X 11,5 CM HERMETICA</t>
  </si>
  <si>
    <t>PAQUETE MEZCLADORES * 500 UND EN MADERA</t>
  </si>
  <si>
    <t>VASO 4 ONZ CARTON BCO PAQ X 50 UND</t>
  </si>
  <si>
    <t>BOLSA NEGRA GRANDE  70X90 CM CAL. 1,7</t>
  </si>
  <si>
    <t>BOLSA NEGRA MEDIANA 65 X70 CAL 1,5  MARCACION CON NORMATIVIADAD HOSPITALARIA</t>
  </si>
  <si>
    <t>BOLSA BLANCA MEDIANA 65 X70 CAL. 1,5  MARCACION CON NORMATIVIADAD HOSPITALARIA</t>
  </si>
  <si>
    <t>BOLSA ROJA 1 METRO POR 1 METRO, CON EL SÍMBOLO  INTERNACIONAL DE RESIDUOS PELIGROSOS DE RIESGO BIOLÓGICO, CALIBRE DE 1.8 MILÉSIMAS DE PULGADA.</t>
  </si>
  <si>
    <t>BOLSA BLANCA GRANDE 70X90 CM CAL. 1,7  MARCACION CON NORMATIVIADAD HOSPITALARIA</t>
  </si>
  <si>
    <t>BOLSA NEGRA DE 70 X 120 CAL 8 PARA COMPACTADORA  MARCACION CON NORMATIVIADAD HOSPITALARIA</t>
  </si>
  <si>
    <t>BOLSA MEDIANA 65*70 RIESGO QUIMICO (ROJA) CAL. 1,7  MARCACION CON NORMATIVIADAD HOSPITALARIA</t>
  </si>
  <si>
    <t>BOLSA BLANCA 55X60 CM CAL. 1,4  MARCACION CON NORMATIVIADAD HOSPITALARIA</t>
  </si>
  <si>
    <t>BOLSA ROJA GRANDE RIESGO QUIMICO 70X90 CM  CAL. 1,7  MARCACION CON NORMATIVIADAD HOSPITALARIA</t>
  </si>
  <si>
    <t>BOLSA NEGRA 55X60 CM CAL. 1,4  MARCACION CON NORMATIVIADAD HOSPITALARIA</t>
  </si>
  <si>
    <t>BOLSA ROJA 55X60 CM CAL. 1,4  MARCACION CON NORMATIVIADAD HOSPITALARIA</t>
  </si>
  <si>
    <t>BOLSA ROJA GRANDE 70X90 CM CAL. 1,7  MARCACION CON NORMATIVIADAD HOSPITALARIA</t>
  </si>
  <si>
    <t>BOLSA  ROJA MEDIANA 65 X 70 CM CAL. 1,5  MARCACION CON NORMATIVIADAD HOSPITALARIA</t>
  </si>
  <si>
    <t xml:space="preserve">KILOS BOLSA VIOLETA TUBULAR 40 CM CAL 2 </t>
  </si>
  <si>
    <t xml:space="preserve">CORPORACIÓN SALUD UN </t>
  </si>
  <si>
    <t>HOSPITAL UNIVERSITARIO NACIONAL</t>
  </si>
  <si>
    <t>Instrucciones de diligenciamiento ficha</t>
  </si>
  <si>
    <t>Nombre de la columna</t>
  </si>
  <si>
    <t>Descripción</t>
  </si>
  <si>
    <t>NOMBRE CONTACTO</t>
  </si>
  <si>
    <t xml:space="preserve">Nombre de contacto del proponente </t>
  </si>
  <si>
    <t>CORREO DE CONTACTO</t>
  </si>
  <si>
    <t xml:space="preserve">Correo del contacto del proponente </t>
  </si>
  <si>
    <t>ÍTEM</t>
  </si>
  <si>
    <t>Corresponde al número del ítem a cotizar</t>
  </si>
  <si>
    <t>Número de Identificación Tributaria</t>
  </si>
  <si>
    <t>VALOR UNITARIO BRUTO</t>
  </si>
  <si>
    <t>% DESCUENTO COMERCIAL</t>
  </si>
  <si>
    <t>OBSERVACIONES</t>
  </si>
  <si>
    <t>Relacionar las observaciones que considere el proponente de la oferta</t>
  </si>
  <si>
    <t>Diligenciar toda la información requerida.</t>
  </si>
  <si>
    <t>Nota: No se tendra en cuenta para evaluacion, las propuestas que no tengan diligenciado los campos en su totalidad</t>
  </si>
  <si>
    <t>COSEDORA SEMI INDUSTRIAL NHI-408 CAPACIDAD 240 HOJAS</t>
  </si>
  <si>
    <t>GANCHO LEGAJADOR PLASTICO X 20 UND</t>
  </si>
  <si>
    <t xml:space="preserve">MARCADOR SHARPIE PUNTA ULTRA FINA NEGRO </t>
  </si>
  <si>
    <t xml:space="preserve">FUNDA O SOBRE DE VINILO CON HUECOS </t>
  </si>
  <si>
    <t xml:space="preserve">LA BASTILLA </t>
  </si>
  <si>
    <t xml:space="preserve">SELLO ROJO </t>
  </si>
  <si>
    <t xml:space="preserve">AGUILA ROJA </t>
  </si>
  <si>
    <t>CAJA DE AROMATICA INSTITUCIONAL * 20 UND</t>
  </si>
  <si>
    <t>INCAUCA</t>
  </si>
  <si>
    <t xml:space="preserve">MANUELITA </t>
  </si>
  <si>
    <t>RIOPAILA</t>
  </si>
  <si>
    <t>COLCAFE</t>
  </si>
  <si>
    <t xml:space="preserve">LUKAFE </t>
  </si>
  <si>
    <t>PORTA TRAPERO/ESCOBA 8  GANCHOS</t>
  </si>
  <si>
    <t>OMA INSTITUCIONAL</t>
  </si>
  <si>
    <t>SOBRE MEDIA CARTA MEMBRETEADO</t>
  </si>
  <si>
    <t>INFORMACIÓN HUN</t>
  </si>
  <si>
    <t>VALOR UNITARIO BRUTO (SE CONSIGNA EL VALOR DE UNIDAD DE MEDIDA NO VALOR PRESENTACION COMERCIAL)</t>
  </si>
  <si>
    <t>VALOR UNITARIO NETO CON DCTO COMERCIAL</t>
  </si>
  <si>
    <t>VALOR IVA UNIT (EN PESOS)</t>
  </si>
  <si>
    <t>VALOR NETO UNITARIO CON IVA</t>
  </si>
  <si>
    <t>VALOR NETO TOTAL OFERTA ANUAL</t>
  </si>
  <si>
    <t xml:space="preserve">DETALLES OFERTA ECONÓMICO </t>
  </si>
  <si>
    <t>PRESENTACIÓN COMERCIAL</t>
  </si>
  <si>
    <t xml:space="preserve">UNIDAD DE EMPAQUE </t>
  </si>
  <si>
    <t xml:space="preserve">La presentación comercial hace referencia al empaque en el que viene el ítem a ofertar  (caja * rollo * bolsa * frasco * paquete) </t>
  </si>
  <si>
    <t xml:space="preserve">La unidad de empaque hace referencia  al número de unidades de contenido de acuerdo a la presentación ofertada (indicar solo dato númerico) eje: 1, 5 , 10, 100, entre otros </t>
  </si>
  <si>
    <t>Corresponde a la descripción interna del Hospital Universitario Nacional HUN</t>
  </si>
  <si>
    <t xml:space="preserve">Corresponde a las cantidades a ser contratatdas por un año </t>
  </si>
  <si>
    <t xml:space="preserve">Teléfono / celular del proponente </t>
  </si>
  <si>
    <t>MANILLA DE INDETIFICACION ADULTO ULTRA SOFT 1X11 BLANCO, TERMICO DIRECTO IMPRESO ZEBRA HC100</t>
  </si>
  <si>
    <t>ROLLO 80 MM X 60 MTS TERMICO 48GR FREE BPA (EXPERIENCIA AL USUARIO)</t>
  </si>
  <si>
    <t>CAFE LA BASTILLA BOLSA X 500  GRS</t>
  </si>
  <si>
    <t>PAPEL HIGIENICO BLANCO X 400 MTS HOJA SENCILLA (ES NECESARIO ENTREGAR EN COMODATO  360 DISPENSADORES)</t>
  </si>
  <si>
    <t xml:space="preserve"> DESCRIPCIÓN</t>
  </si>
  <si>
    <t xml:space="preserve">CANTIDAD APROXIMADA ANUAL </t>
  </si>
  <si>
    <t>MARCA REQUERIDA POR LA CORPORACIÓN</t>
  </si>
  <si>
    <t>N/A</t>
  </si>
  <si>
    <t xml:space="preserve">MARCA OFERTADA POR EL  PROPONENTE </t>
  </si>
  <si>
    <t xml:space="preserve">MARCA OFERTADA POR EL PROPONENTE </t>
  </si>
  <si>
    <t xml:space="preserve">NIT DEL PROPONENTE </t>
  </si>
  <si>
    <t xml:space="preserve">NOMBRE DEL PROPONENTE </t>
  </si>
  <si>
    <t>NOMBRE DEL PROPONENTE</t>
  </si>
  <si>
    <t xml:space="preserve">VALOR UNITARIO BRUTO </t>
  </si>
  <si>
    <t xml:space="preserve"> DESCUENTO COMERCIAL (%)</t>
  </si>
  <si>
    <t>DESCUENTO COMERCIAL (%)</t>
  </si>
  <si>
    <t xml:space="preserve">VALOR IVA UNITARIO </t>
  </si>
  <si>
    <t>VALOR UNITARIO NETO CON DESCUENTO COMERCIAL</t>
  </si>
  <si>
    <t xml:space="preserve">VALOR UNITARIO NETO CON DESCUENTO COMERCIAL </t>
  </si>
  <si>
    <t>VALOR IVA UNITARIO</t>
  </si>
  <si>
    <t>DETALLES OFERTA ECONÓMICA</t>
  </si>
  <si>
    <t>NÚMERO TELEFÓNICO DE CONTACTO</t>
  </si>
  <si>
    <t>DESCRIPCIÓN</t>
  </si>
  <si>
    <t xml:space="preserve">Corresponde a la marca ofertada por el proponente (es de carácter obligarorio indicarla) </t>
  </si>
  <si>
    <t>Corresponde a la razón social del proponente</t>
  </si>
  <si>
    <t xml:space="preserve">Corresponde al descuento comercial otorgado por el oferente (indique en número el descuento ej 5, 10, 15) ya se encuentra en formato de porcentaje </t>
  </si>
  <si>
    <t>Se consigna el valor de unidad de medida (no valor presentacion comercial) con el descuento comercial incluido</t>
  </si>
  <si>
    <t xml:space="preserve">Corresponde a la sumatoria del valor unitario neto con descuento comercial + valor IVA </t>
  </si>
  <si>
    <t xml:space="preserve">Corresponde al valor en pesos del impuesto al valor agregado sea exento o gravado (realizar el cálculo cuando aplique. </t>
  </si>
  <si>
    <t>Corresponde a la operación entre el valor neto unitario con IVA por las cantidades aproximadas anuales.</t>
  </si>
  <si>
    <t>Se consigna el valor de unidad de medida, no valor presentacion comercial.</t>
  </si>
  <si>
    <t>Corresponde a la marca  requerida por la Corporación (Abstenerse de cotizar otra marca)</t>
  </si>
  <si>
    <t>SABANA DE AMORTAJAR ADULTO 35GRAMOS MEDIDAS DE 2.45 M. DE LARGO POR 1.48 M. DE ANCHO.</t>
  </si>
  <si>
    <t xml:space="preserve">CARPETA BLANCA 3 ARGOLLAS 1plg TAMAÑO CARTA EN R </t>
  </si>
  <si>
    <t xml:space="preserve">CARPETA BLANCA 3 ARGOLLAS 2plg TAMAÑO CARTA EN R </t>
  </si>
  <si>
    <t xml:space="preserve">CARPETA BLANCA 3 ARGOLLAS 3plg TAMAÑO CARTA EN R </t>
  </si>
  <si>
    <t>CINTA COLOR RIBBON YMCKT (GESTION HUMANA) IMPRESORA DE CARNÉ RED  DATA CARD SD-160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</si>
</sst>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 Narrow"/>
      <family val="2"/>
    </font>
    <font>
      <b/>
      <sz val="20"/>
      <color theme="4" tint="-0.49998474074526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0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4" fillId="2" borderId="1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6" fillId="4" borderId="8" xfId="3" applyFont="1" applyFill="1" applyBorder="1" applyAlignment="1" applyProtection="1">
      <alignment horizontal="left"/>
      <protection locked="0"/>
    </xf>
    <xf numFmtId="0" fontId="6" fillId="4" borderId="6" xfId="3" applyFont="1" applyFill="1" applyBorder="1" applyAlignment="1" applyProtection="1">
      <alignment horizontal="left"/>
      <protection locked="0"/>
    </xf>
    <xf numFmtId="0" fontId="6" fillId="4" borderId="7" xfId="3" applyFont="1" applyFill="1" applyBorder="1" applyAlignment="1" applyProtection="1">
      <alignment horizontal="left"/>
      <protection locked="0"/>
    </xf>
    <xf numFmtId="0" fontId="0" fillId="2" borderId="0" xfId="0" applyFill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/>
    </xf>
    <xf numFmtId="0" fontId="13" fillId="7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44" fontId="17" fillId="0" borderId="9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164" fontId="17" fillId="0" borderId="9" xfId="0" applyNumberFormat="1" applyFont="1" applyBorder="1" applyAlignment="1" applyProtection="1">
      <alignment vertical="center"/>
      <protection locked="0"/>
    </xf>
    <xf numFmtId="44" fontId="17" fillId="0" borderId="9" xfId="0" applyNumberFormat="1" applyFont="1" applyBorder="1" applyAlignment="1">
      <alignment vertical="center"/>
    </xf>
    <xf numFmtId="0" fontId="17" fillId="2" borderId="1" xfId="0" applyFont="1" applyFill="1" applyBorder="1"/>
    <xf numFmtId="0" fontId="17" fillId="2" borderId="0" xfId="0" applyFont="1" applyFill="1"/>
    <xf numFmtId="0" fontId="17" fillId="2" borderId="4" xfId="0" applyFont="1" applyFill="1" applyBorder="1"/>
    <xf numFmtId="0" fontId="18" fillId="4" borderId="8" xfId="3" applyFont="1" applyFill="1" applyBorder="1" applyAlignment="1" applyProtection="1">
      <alignment horizontal="left"/>
      <protection locked="0"/>
    </xf>
    <xf numFmtId="0" fontId="18" fillId="4" borderId="6" xfId="3" applyFont="1" applyFill="1" applyBorder="1" applyAlignment="1" applyProtection="1">
      <alignment horizontal="left"/>
      <protection locked="0"/>
    </xf>
    <xf numFmtId="0" fontId="18" fillId="4" borderId="6" xfId="3" applyFont="1" applyFill="1" applyBorder="1" applyAlignment="1" applyProtection="1">
      <alignment horizontal="center"/>
      <protection locked="0"/>
    </xf>
    <xf numFmtId="0" fontId="18" fillId="4" borderId="7" xfId="3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vertical="center"/>
    </xf>
    <xf numFmtId="0" fontId="20" fillId="3" borderId="9" xfId="1" applyFont="1" applyFill="1" applyBorder="1" applyAlignment="1" applyProtection="1">
      <alignment horizontal="center" vertical="center" wrapText="1"/>
      <protection locked="0"/>
    </xf>
    <xf numFmtId="0" fontId="18" fillId="5" borderId="9" xfId="1" applyFont="1" applyFill="1" applyBorder="1" applyAlignment="1" applyProtection="1">
      <alignment horizontal="center" vertical="center" wrapText="1"/>
      <protection locked="0"/>
    </xf>
    <xf numFmtId="0" fontId="19" fillId="5" borderId="9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/>
    </xf>
    <xf numFmtId="0" fontId="17" fillId="0" borderId="9" xfId="0" applyFont="1" applyBorder="1"/>
    <xf numFmtId="0" fontId="17" fillId="0" borderId="9" xfId="0" applyFont="1" applyBorder="1" applyAlignment="1">
      <alignment wrapText="1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left" wrapText="1"/>
    </xf>
    <xf numFmtId="0" fontId="17" fillId="0" borderId="0" xfId="0" applyFont="1"/>
    <xf numFmtId="0" fontId="17" fillId="0" borderId="9" xfId="0" applyFont="1" applyBorder="1" applyAlignment="1">
      <alignment horizontal="left"/>
    </xf>
    <xf numFmtId="0" fontId="16" fillId="0" borderId="9" xfId="0" applyFont="1" applyBorder="1" applyAlignment="1">
      <alignment wrapText="1"/>
    </xf>
    <xf numFmtId="0" fontId="16" fillId="0" borderId="9" xfId="0" applyFont="1" applyBorder="1"/>
    <xf numFmtId="0" fontId="16" fillId="0" borderId="0" xfId="0" applyFont="1"/>
    <xf numFmtId="0" fontId="16" fillId="0" borderId="9" xfId="0" applyFont="1" applyBorder="1" applyAlignment="1">
      <alignment horizontal="center"/>
    </xf>
    <xf numFmtId="0" fontId="21" fillId="0" borderId="9" xfId="0" applyFont="1" applyBorder="1"/>
    <xf numFmtId="0" fontId="21" fillId="0" borderId="9" xfId="0" applyFont="1" applyBorder="1" applyAlignment="1">
      <alignment horizontal="left"/>
    </xf>
    <xf numFmtId="0" fontId="9" fillId="0" borderId="0" xfId="5" applyFont="1"/>
    <xf numFmtId="0" fontId="13" fillId="9" borderId="9" xfId="5" applyFont="1" applyFill="1" applyBorder="1" applyAlignment="1">
      <alignment vertical="center" wrapText="1"/>
    </xf>
    <xf numFmtId="0" fontId="14" fillId="0" borderId="9" xfId="5" applyFont="1" applyBorder="1" applyAlignment="1">
      <alignment vertical="center" wrapText="1"/>
    </xf>
    <xf numFmtId="0" fontId="16" fillId="0" borderId="9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2" borderId="0" xfId="0" applyFont="1" applyFill="1"/>
    <xf numFmtId="0" fontId="22" fillId="2" borderId="4" xfId="0" applyFont="1" applyFill="1" applyBorder="1" applyAlignment="1">
      <alignment horizontal="left"/>
    </xf>
    <xf numFmtId="0" fontId="23" fillId="4" borderId="8" xfId="3" applyFont="1" applyFill="1" applyBorder="1" applyAlignment="1" applyProtection="1">
      <alignment horizontal="left"/>
      <protection locked="0"/>
    </xf>
    <xf numFmtId="0" fontId="23" fillId="4" borderId="6" xfId="3" applyFont="1" applyFill="1" applyBorder="1" applyAlignment="1" applyProtection="1">
      <alignment horizontal="left"/>
      <protection locked="0"/>
    </xf>
    <xf numFmtId="0" fontId="23" fillId="4" borderId="7" xfId="3" applyFont="1" applyFill="1" applyBorder="1" applyAlignment="1" applyProtection="1">
      <alignment horizontal="left"/>
      <protection locked="0"/>
    </xf>
    <xf numFmtId="9" fontId="4" fillId="2" borderId="0" xfId="4" applyFont="1" applyFill="1"/>
    <xf numFmtId="9" fontId="0" fillId="2" borderId="0" xfId="4" applyFont="1" applyFill="1"/>
    <xf numFmtId="9" fontId="2" fillId="0" borderId="9" xfId="4" applyFont="1" applyBorder="1"/>
    <xf numFmtId="9" fontId="0" fillId="0" borderId="0" xfId="4" applyFont="1"/>
    <xf numFmtId="44" fontId="4" fillId="2" borderId="0" xfId="0" applyNumberFormat="1" applyFont="1" applyFill="1"/>
    <xf numFmtId="44" fontId="0" fillId="2" borderId="0" xfId="0" applyNumberFormat="1" applyFill="1"/>
    <xf numFmtId="44" fontId="19" fillId="5" borderId="9" xfId="1" applyNumberFormat="1" applyFont="1" applyFill="1" applyBorder="1" applyAlignment="1" applyProtection="1">
      <alignment horizontal="center" vertical="center" wrapText="1"/>
      <protection locked="0"/>
    </xf>
    <xf numFmtId="44" fontId="2" fillId="0" borderId="9" xfId="0" applyNumberFormat="1" applyFont="1" applyBorder="1"/>
    <xf numFmtId="44" fontId="0" fillId="0" borderId="0" xfId="0" applyNumberFormat="1"/>
    <xf numFmtId="9" fontId="17" fillId="2" borderId="0" xfId="4" applyFont="1" applyFill="1"/>
    <xf numFmtId="9" fontId="17" fillId="0" borderId="9" xfId="4" applyFont="1" applyBorder="1"/>
    <xf numFmtId="9" fontId="17" fillId="0" borderId="0" xfId="4" applyFont="1"/>
    <xf numFmtId="44" fontId="17" fillId="2" borderId="0" xfId="0" applyNumberFormat="1" applyFont="1" applyFill="1"/>
    <xf numFmtId="44" fontId="17" fillId="0" borderId="9" xfId="0" applyNumberFormat="1" applyFont="1" applyBorder="1"/>
    <xf numFmtId="44" fontId="17" fillId="0" borderId="0" xfId="0" applyNumberFormat="1" applyFont="1"/>
    <xf numFmtId="44" fontId="22" fillId="2" borderId="0" xfId="0" applyNumberFormat="1" applyFont="1" applyFill="1"/>
    <xf numFmtId="44" fontId="16" fillId="0" borderId="9" xfId="0" applyNumberFormat="1" applyFont="1" applyBorder="1"/>
    <xf numFmtId="10" fontId="22" fillId="2" borderId="0" xfId="0" applyNumberFormat="1" applyFont="1" applyFill="1"/>
    <xf numFmtId="10" fontId="17" fillId="2" borderId="0" xfId="0" applyNumberFormat="1" applyFont="1" applyFill="1"/>
    <xf numFmtId="10" fontId="19" fillId="5" borderId="9" xfId="1" applyNumberFormat="1" applyFont="1" applyFill="1" applyBorder="1" applyAlignment="1" applyProtection="1">
      <alignment horizontal="center" vertical="center" wrapText="1"/>
      <protection locked="0"/>
    </xf>
    <xf numFmtId="10" fontId="17" fillId="0" borderId="9" xfId="0" applyNumberFormat="1" applyFont="1" applyBorder="1"/>
    <xf numFmtId="10" fontId="17" fillId="0" borderId="0" xfId="0" applyNumberFormat="1" applyFont="1"/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18" fillId="4" borderId="1" xfId="3" applyFont="1" applyFill="1" applyBorder="1" applyAlignment="1" applyProtection="1">
      <alignment horizontal="left"/>
      <protection locked="0"/>
    </xf>
    <xf numFmtId="0" fontId="18" fillId="4" borderId="2" xfId="3" applyFont="1" applyFill="1" applyBorder="1" applyAlignment="1" applyProtection="1">
      <alignment horizontal="left"/>
      <protection locked="0"/>
    </xf>
    <xf numFmtId="0" fontId="18" fillId="4" borderId="3" xfId="3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center"/>
      <protection locked="0"/>
    </xf>
    <xf numFmtId="0" fontId="18" fillId="4" borderId="8" xfId="3" applyFont="1" applyFill="1" applyBorder="1" applyAlignment="1" applyProtection="1">
      <alignment horizontal="left"/>
      <protection locked="0"/>
    </xf>
    <xf numFmtId="0" fontId="18" fillId="4" borderId="6" xfId="3" applyFont="1" applyFill="1" applyBorder="1" applyAlignment="1" applyProtection="1">
      <alignment horizontal="left"/>
      <protection locked="0"/>
    </xf>
    <xf numFmtId="0" fontId="18" fillId="4" borderId="7" xfId="3" applyFont="1" applyFill="1" applyBorder="1" applyAlignment="1" applyProtection="1">
      <alignment horizontal="left"/>
      <protection locked="0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6" fillId="4" borderId="8" xfId="3" applyFont="1" applyFill="1" applyBorder="1" applyAlignment="1" applyProtection="1">
      <alignment horizontal="left"/>
      <protection locked="0"/>
    </xf>
    <xf numFmtId="0" fontId="6" fillId="4" borderId="6" xfId="3" applyFont="1" applyFill="1" applyBorder="1" applyAlignment="1" applyProtection="1">
      <alignment horizontal="left"/>
      <protection locked="0"/>
    </xf>
    <xf numFmtId="0" fontId="6" fillId="4" borderId="7" xfId="3" applyFont="1" applyFill="1" applyBorder="1" applyAlignment="1" applyProtection="1">
      <alignment horizontal="left"/>
      <protection locked="0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0" xfId="3" applyFont="1" applyFill="1" applyAlignment="1" applyProtection="1">
      <alignment horizontal="center"/>
      <protection locked="0"/>
    </xf>
    <xf numFmtId="0" fontId="23" fillId="4" borderId="8" xfId="3" applyFont="1" applyFill="1" applyBorder="1" applyAlignment="1" applyProtection="1">
      <alignment horizontal="left"/>
      <protection locked="0"/>
    </xf>
    <xf numFmtId="0" fontId="23" fillId="4" borderId="6" xfId="3" applyFont="1" applyFill="1" applyBorder="1" applyAlignment="1" applyProtection="1">
      <alignment horizontal="left"/>
      <protection locked="0"/>
    </xf>
    <xf numFmtId="0" fontId="23" fillId="4" borderId="7" xfId="3" applyFont="1" applyFill="1" applyBorder="1" applyAlignment="1" applyProtection="1">
      <alignment horizontal="left"/>
      <protection locked="0"/>
    </xf>
    <xf numFmtId="0" fontId="23" fillId="2" borderId="2" xfId="2" applyFont="1" applyFill="1" applyBorder="1" applyAlignment="1" applyProtection="1">
      <alignment horizontal="center" vertical="center"/>
      <protection locked="0"/>
    </xf>
    <xf numFmtId="0" fontId="23" fillId="2" borderId="0" xfId="2" applyFont="1" applyFill="1" applyAlignment="1" applyProtection="1">
      <alignment horizontal="center" vertical="center"/>
      <protection locked="0"/>
    </xf>
    <xf numFmtId="0" fontId="23" fillId="2" borderId="0" xfId="3" applyFont="1" applyFill="1" applyAlignment="1" applyProtection="1">
      <alignment horizontal="center"/>
      <protection locked="0"/>
    </xf>
    <xf numFmtId="0" fontId="18" fillId="8" borderId="16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2000000}"/>
    <cellStyle name="Normal 2 2 2" xfId="3" xr:uid="{00000000-0005-0000-0000-000003000000}"/>
    <cellStyle name="Normal 2 3" xfId="2" xr:uid="{00000000-0005-0000-0000-000004000000}"/>
    <cellStyle name="Normal 3" xfId="5" xr:uid="{8B35CD5E-C5C0-40F6-811B-04BEC85238EB}"/>
    <cellStyle name="Porcentaje" xfId="4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42862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D971A80-2A52-42EF-8E55-921A58385C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3362"/>
          <a:ext cx="142875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3594110A-B900-4098-906F-5DB0C0B48A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A8CF5121-0EB3-4395-B7B3-B5927AF95F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2" name="image1.png">
          <a:extLst>
            <a:ext uri="{FF2B5EF4-FFF2-40B4-BE49-F238E27FC236}">
              <a16:creationId xmlns:a16="http://schemas.microsoft.com/office/drawing/2014/main" id="{AF99590B-18E6-40A5-8D2B-E3D8CD0FCE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2E636350-535B-4AB3-B499-482744C560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2707821</xdr:colOff>
      <xdr:row>19</xdr:row>
      <xdr:rowOff>285750</xdr:rowOff>
    </xdr:from>
    <xdr:to>
      <xdr:col>1</xdr:col>
      <xdr:colOff>2707822</xdr:colOff>
      <xdr:row>20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4584246" y="4143375"/>
          <a:ext cx="1" cy="1143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285751</xdr:rowOff>
    </xdr:from>
    <xdr:to>
      <xdr:col>3</xdr:col>
      <xdr:colOff>0</xdr:colOff>
      <xdr:row>20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8233682" y="4143376"/>
          <a:ext cx="0" cy="11429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285751</xdr:rowOff>
    </xdr:from>
    <xdr:to>
      <xdr:col>5</xdr:col>
      <xdr:colOff>0</xdr:colOff>
      <xdr:row>28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60B727-2A17-4180-992A-29166877A9E0}"/>
            </a:ext>
          </a:extLst>
        </xdr:cNvPr>
        <xdr:cNvCxnSpPr/>
      </xdr:nvCxnSpPr>
      <xdr:spPr>
        <a:xfrm>
          <a:off x="9534525" y="1924051"/>
          <a:ext cx="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7" name="image1.png">
          <a:extLst>
            <a:ext uri="{FF2B5EF4-FFF2-40B4-BE49-F238E27FC236}">
              <a16:creationId xmlns:a16="http://schemas.microsoft.com/office/drawing/2014/main" id="{698C4C93-0A7C-4DAA-8408-B30F3665F5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5DF0-DC62-4C50-B442-F97C9FB27269}">
  <dimension ref="B2:I29"/>
  <sheetViews>
    <sheetView topLeftCell="A16" workbookViewId="0">
      <selection activeCell="E21" sqref="E21"/>
    </sheetView>
  </sheetViews>
  <sheetFormatPr baseColWidth="10" defaultRowHeight="15" x14ac:dyDescent="0.25"/>
  <cols>
    <col min="2" max="2" width="39.5703125" customWidth="1"/>
    <col min="3" max="3" width="77.42578125" customWidth="1"/>
  </cols>
  <sheetData>
    <row r="2" spans="2:9" ht="25.5" x14ac:dyDescent="0.25">
      <c r="B2" s="84"/>
      <c r="C2" s="21" t="s">
        <v>174</v>
      </c>
      <c r="D2" s="22"/>
      <c r="E2" s="22"/>
      <c r="F2" s="22"/>
      <c r="G2" s="22"/>
      <c r="H2" s="22"/>
      <c r="I2" s="22"/>
    </row>
    <row r="3" spans="2:9" ht="25.5" x14ac:dyDescent="0.25">
      <c r="B3" s="85"/>
      <c r="C3" s="21" t="s">
        <v>175</v>
      </c>
      <c r="D3" s="22"/>
      <c r="E3" s="22"/>
      <c r="F3" s="22"/>
      <c r="G3" s="22"/>
      <c r="H3" s="22"/>
      <c r="I3" s="22"/>
    </row>
    <row r="4" spans="2:9" ht="25.5" x14ac:dyDescent="0.25">
      <c r="B4" s="86"/>
      <c r="C4" s="21" t="s">
        <v>176</v>
      </c>
      <c r="D4" s="22"/>
      <c r="E4" s="22"/>
      <c r="F4" s="22"/>
      <c r="G4" s="22"/>
      <c r="H4" s="22"/>
      <c r="I4" s="22"/>
    </row>
    <row r="5" spans="2:9" ht="16.5" x14ac:dyDescent="0.3">
      <c r="B5" s="13"/>
      <c r="C5" s="14"/>
    </row>
    <row r="6" spans="2:9" ht="16.5" x14ac:dyDescent="0.3">
      <c r="B6" s="16"/>
      <c r="C6" s="15"/>
    </row>
    <row r="7" spans="2:9" ht="15.75" x14ac:dyDescent="0.25">
      <c r="B7" s="17" t="s">
        <v>177</v>
      </c>
      <c r="C7" s="18" t="s">
        <v>178</v>
      </c>
    </row>
    <row r="8" spans="2:9" ht="15.75" x14ac:dyDescent="0.25">
      <c r="B8" s="19" t="s">
        <v>179</v>
      </c>
      <c r="C8" s="20" t="s">
        <v>180</v>
      </c>
    </row>
    <row r="9" spans="2:9" ht="15.75" x14ac:dyDescent="0.25">
      <c r="B9" s="19" t="s">
        <v>181</v>
      </c>
      <c r="C9" s="20" t="s">
        <v>182</v>
      </c>
    </row>
    <row r="10" spans="2:9" ht="18.75" customHeight="1" x14ac:dyDescent="0.25">
      <c r="B10" s="19" t="s">
        <v>243</v>
      </c>
      <c r="C10" s="20" t="s">
        <v>221</v>
      </c>
    </row>
    <row r="11" spans="2:9" ht="15.75" x14ac:dyDescent="0.25">
      <c r="B11" s="19" t="s">
        <v>183</v>
      </c>
      <c r="C11" s="20" t="s">
        <v>184</v>
      </c>
    </row>
    <row r="12" spans="2:9" ht="15.75" x14ac:dyDescent="0.25">
      <c r="B12" s="19" t="s">
        <v>244</v>
      </c>
      <c r="C12" s="20" t="s">
        <v>219</v>
      </c>
    </row>
    <row r="13" spans="2:9" ht="15.75" x14ac:dyDescent="0.25">
      <c r="B13" s="19" t="s">
        <v>227</v>
      </c>
      <c r="C13" s="20" t="s">
        <v>220</v>
      </c>
    </row>
    <row r="14" spans="2:9" ht="31.5" x14ac:dyDescent="0.25">
      <c r="B14" s="19" t="s">
        <v>228</v>
      </c>
      <c r="C14" s="20" t="s">
        <v>253</v>
      </c>
    </row>
    <row r="15" spans="2:9" ht="31.5" x14ac:dyDescent="0.25">
      <c r="B15" s="19" t="s">
        <v>231</v>
      </c>
      <c r="C15" s="20" t="s">
        <v>245</v>
      </c>
    </row>
    <row r="16" spans="2:9" ht="15.75" x14ac:dyDescent="0.25">
      <c r="B16" s="19" t="s">
        <v>232</v>
      </c>
      <c r="C16" s="20" t="s">
        <v>185</v>
      </c>
    </row>
    <row r="17" spans="2:3" ht="15.75" x14ac:dyDescent="0.25">
      <c r="B17" s="19" t="s">
        <v>234</v>
      </c>
      <c r="C17" s="20" t="s">
        <v>246</v>
      </c>
    </row>
    <row r="18" spans="2:3" s="51" customFormat="1" ht="31.5" x14ac:dyDescent="0.3">
      <c r="B18" s="52" t="s">
        <v>215</v>
      </c>
      <c r="C18" s="53" t="s">
        <v>217</v>
      </c>
    </row>
    <row r="19" spans="2:3" s="51" customFormat="1" ht="31.5" x14ac:dyDescent="0.3">
      <c r="B19" s="52" t="s">
        <v>216</v>
      </c>
      <c r="C19" s="53" t="s">
        <v>218</v>
      </c>
    </row>
    <row r="20" spans="2:3" ht="15.75" x14ac:dyDescent="0.25">
      <c r="B20" s="19" t="s">
        <v>186</v>
      </c>
      <c r="C20" s="53" t="s">
        <v>252</v>
      </c>
    </row>
    <row r="21" spans="2:3" ht="31.5" x14ac:dyDescent="0.25">
      <c r="B21" s="19" t="s">
        <v>237</v>
      </c>
      <c r="C21" s="20" t="s">
        <v>247</v>
      </c>
    </row>
    <row r="22" spans="2:3" ht="31.5" x14ac:dyDescent="0.25">
      <c r="B22" s="19" t="s">
        <v>240</v>
      </c>
      <c r="C22" s="53" t="s">
        <v>248</v>
      </c>
    </row>
    <row r="23" spans="2:3" ht="31.5" x14ac:dyDescent="0.25">
      <c r="B23" s="19" t="s">
        <v>241</v>
      </c>
      <c r="C23" s="53" t="s">
        <v>250</v>
      </c>
    </row>
    <row r="24" spans="2:3" ht="15.75" x14ac:dyDescent="0.25">
      <c r="B24" s="19" t="s">
        <v>212</v>
      </c>
      <c r="C24" s="53" t="s">
        <v>249</v>
      </c>
    </row>
    <row r="25" spans="2:3" ht="31.5" x14ac:dyDescent="0.25">
      <c r="B25" s="19" t="s">
        <v>213</v>
      </c>
      <c r="C25" s="53" t="s">
        <v>251</v>
      </c>
    </row>
    <row r="26" spans="2:3" ht="15.75" x14ac:dyDescent="0.25">
      <c r="B26" s="19" t="s">
        <v>188</v>
      </c>
      <c r="C26" s="20" t="s">
        <v>189</v>
      </c>
    </row>
    <row r="27" spans="2:3" ht="16.5" x14ac:dyDescent="0.25">
      <c r="B27" s="87" t="s">
        <v>190</v>
      </c>
      <c r="C27" s="87"/>
    </row>
    <row r="28" spans="2:3" ht="16.5" x14ac:dyDescent="0.3">
      <c r="B28" s="16"/>
      <c r="C28" s="15"/>
    </row>
    <row r="29" spans="2:3" ht="16.5" x14ac:dyDescent="0.25">
      <c r="B29" s="88" t="s">
        <v>191</v>
      </c>
      <c r="C29" s="88"/>
    </row>
  </sheetData>
  <mergeCells count="3">
    <mergeCell ref="B2:B4"/>
    <mergeCell ref="B27:C27"/>
    <mergeCell ref="B29:C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tabSelected="1" topLeftCell="A21" zoomScale="85" zoomScaleNormal="85" workbookViewId="0">
      <selection activeCell="F29" sqref="F29"/>
    </sheetView>
  </sheetViews>
  <sheetFormatPr baseColWidth="10" defaultRowHeight="11.25" x14ac:dyDescent="0.2"/>
  <cols>
    <col min="1" max="1" width="5.42578125" style="43" bestFit="1" customWidth="1"/>
    <col min="2" max="2" width="56.5703125" style="43" customWidth="1"/>
    <col min="3" max="3" width="15" style="38" customWidth="1"/>
    <col min="4" max="4" width="16.42578125" style="43" customWidth="1"/>
    <col min="5" max="5" width="14.7109375" style="43" customWidth="1"/>
    <col min="6" max="6" width="16.5703125" style="43" customWidth="1"/>
    <col min="7" max="7" width="16.140625" style="43" customWidth="1"/>
    <col min="8" max="8" width="17" style="43" customWidth="1"/>
    <col min="9" max="9" width="11.42578125" style="43"/>
    <col min="10" max="10" width="11.42578125" style="76"/>
    <col min="11" max="11" width="13.5703125" style="43" customWidth="1"/>
    <col min="12" max="12" width="15.28515625" style="43" customWidth="1"/>
    <col min="13" max="13" width="11.140625" style="43" customWidth="1"/>
    <col min="14" max="15" width="11.42578125" style="43"/>
    <col min="16" max="16" width="30.85546875" style="43" customWidth="1"/>
    <col min="17" max="16384" width="11.42578125" style="43"/>
  </cols>
  <sheetData>
    <row r="1" spans="1:16" s="28" customFormat="1" ht="11.25" customHeight="1" x14ac:dyDescent="0.2">
      <c r="A1" s="27"/>
      <c r="B1" s="95"/>
      <c r="C1" s="95"/>
      <c r="D1" s="95"/>
      <c r="E1" s="95"/>
      <c r="F1" s="95"/>
      <c r="G1" s="95"/>
      <c r="H1" s="95"/>
      <c r="I1" s="95"/>
      <c r="J1" s="74"/>
    </row>
    <row r="2" spans="1:16" s="28" customFormat="1" ht="14.25" customHeight="1" x14ac:dyDescent="0.2">
      <c r="A2" s="29"/>
      <c r="B2" s="96"/>
      <c r="C2" s="96"/>
      <c r="D2" s="96"/>
      <c r="E2" s="96"/>
      <c r="F2" s="96"/>
      <c r="G2" s="96"/>
      <c r="H2" s="96"/>
      <c r="I2" s="96"/>
      <c r="J2" s="74"/>
    </row>
    <row r="3" spans="1:16" s="28" customFormat="1" ht="12.75" customHeight="1" x14ac:dyDescent="0.2">
      <c r="A3" s="29"/>
      <c r="B3" s="96"/>
      <c r="C3" s="96"/>
      <c r="D3" s="96"/>
      <c r="E3" s="96"/>
      <c r="F3" s="96"/>
      <c r="G3" s="96"/>
      <c r="H3" s="96"/>
      <c r="I3" s="96"/>
      <c r="J3" s="74"/>
    </row>
    <row r="4" spans="1:16" s="28" customFormat="1" ht="18" customHeight="1" x14ac:dyDescent="0.2">
      <c r="A4" s="29"/>
      <c r="B4" s="96"/>
      <c r="C4" s="96"/>
      <c r="D4" s="96"/>
      <c r="E4" s="96"/>
      <c r="F4" s="96"/>
      <c r="G4" s="96"/>
      <c r="H4" s="96"/>
      <c r="I4" s="96"/>
      <c r="J4" s="74"/>
    </row>
    <row r="5" spans="1:16" s="28" customFormat="1" ht="21.75" customHeight="1" thickBot="1" x14ac:dyDescent="0.25">
      <c r="A5" s="29"/>
      <c r="B5" s="97"/>
      <c r="C5" s="97"/>
      <c r="D5" s="97"/>
      <c r="E5" s="97"/>
      <c r="F5" s="97"/>
      <c r="G5" s="97"/>
      <c r="H5" s="97"/>
      <c r="I5" s="97"/>
      <c r="J5" s="74"/>
    </row>
    <row r="6" spans="1:16" s="28" customFormat="1" ht="18" customHeight="1" thickBot="1" x14ac:dyDescent="0.25">
      <c r="A6" s="30" t="s">
        <v>104</v>
      </c>
      <c r="B6" s="31"/>
      <c r="C6" s="32"/>
      <c r="D6" s="31"/>
      <c r="E6" s="31"/>
      <c r="F6" s="31"/>
      <c r="G6" s="31"/>
      <c r="H6" s="31"/>
      <c r="I6" s="33"/>
      <c r="J6" s="74"/>
    </row>
    <row r="7" spans="1:16" s="28" customFormat="1" ht="18" customHeight="1" thickBot="1" x14ac:dyDescent="0.25">
      <c r="A7" s="98" t="s">
        <v>105</v>
      </c>
      <c r="B7" s="99"/>
      <c r="C7" s="99"/>
      <c r="D7" s="99"/>
      <c r="E7" s="99"/>
      <c r="F7" s="99"/>
      <c r="G7" s="99"/>
      <c r="H7" s="99"/>
      <c r="I7" s="100"/>
      <c r="J7" s="74"/>
    </row>
    <row r="8" spans="1:16" s="28" customFormat="1" ht="18" customHeight="1" thickBot="1" x14ac:dyDescent="0.25">
      <c r="A8" s="89" t="s">
        <v>106</v>
      </c>
      <c r="B8" s="90"/>
      <c r="C8" s="90"/>
      <c r="D8" s="90"/>
      <c r="E8" s="90"/>
      <c r="F8" s="90"/>
      <c r="G8" s="90"/>
      <c r="H8" s="90"/>
      <c r="I8" s="91"/>
      <c r="J8" s="74"/>
    </row>
    <row r="9" spans="1:16" s="34" customFormat="1" ht="53.25" customHeight="1" x14ac:dyDescent="0.25">
      <c r="A9" s="92" t="s">
        <v>208</v>
      </c>
      <c r="B9" s="93"/>
      <c r="C9" s="93"/>
      <c r="D9" s="94"/>
      <c r="E9" s="101" t="s">
        <v>242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s="38" customFormat="1" ht="56.25" customHeight="1" x14ac:dyDescent="0.2">
      <c r="A10" s="35" t="s">
        <v>101</v>
      </c>
      <c r="B10" s="35" t="s">
        <v>226</v>
      </c>
      <c r="C10" s="35" t="s">
        <v>227</v>
      </c>
      <c r="D10" s="35" t="s">
        <v>228</v>
      </c>
      <c r="E10" s="36" t="s">
        <v>230</v>
      </c>
      <c r="F10" s="36" t="s">
        <v>232</v>
      </c>
      <c r="G10" s="36" t="s">
        <v>233</v>
      </c>
      <c r="H10" s="37" t="s">
        <v>102</v>
      </c>
      <c r="I10" s="37" t="s">
        <v>103</v>
      </c>
      <c r="J10" s="68" t="s">
        <v>235</v>
      </c>
      <c r="K10" s="37" t="s">
        <v>236</v>
      </c>
      <c r="L10" s="37" t="s">
        <v>239</v>
      </c>
      <c r="M10" s="37" t="s">
        <v>238</v>
      </c>
      <c r="N10" s="37" t="s">
        <v>212</v>
      </c>
      <c r="O10" s="37" t="s">
        <v>213</v>
      </c>
      <c r="P10" s="37" t="s">
        <v>188</v>
      </c>
    </row>
    <row r="11" spans="1:16" ht="24" customHeight="1" x14ac:dyDescent="0.2">
      <c r="A11" s="39">
        <v>1</v>
      </c>
      <c r="B11" s="40" t="s">
        <v>122</v>
      </c>
      <c r="C11" s="41">
        <v>200</v>
      </c>
      <c r="D11" s="39" t="s">
        <v>229</v>
      </c>
      <c r="E11" s="39"/>
      <c r="F11" s="39"/>
      <c r="G11" s="39"/>
      <c r="H11" s="42"/>
      <c r="I11" s="39"/>
      <c r="J11" s="23"/>
      <c r="K11" s="25"/>
      <c r="L11" s="26">
        <f t="shared" ref="L11:L42" si="0">J11-(K11*J11)</f>
        <v>0</v>
      </c>
      <c r="M11" s="23"/>
      <c r="N11" s="26">
        <f>+M11+L11</f>
        <v>0</v>
      </c>
      <c r="O11" s="26">
        <f t="shared" ref="O11:O42" si="1">+N11*C11</f>
        <v>0</v>
      </c>
      <c r="P11" s="24"/>
    </row>
    <row r="12" spans="1:16" ht="24" customHeight="1" x14ac:dyDescent="0.2">
      <c r="A12" s="39">
        <v>2</v>
      </c>
      <c r="B12" s="40" t="s">
        <v>21</v>
      </c>
      <c r="C12" s="41">
        <v>50</v>
      </c>
      <c r="D12" s="39" t="s">
        <v>229</v>
      </c>
      <c r="E12" s="39"/>
      <c r="F12" s="39"/>
      <c r="G12" s="39"/>
      <c r="H12" s="42"/>
      <c r="I12" s="39"/>
      <c r="J12" s="75"/>
      <c r="K12" s="39"/>
      <c r="L12" s="26">
        <f t="shared" si="0"/>
        <v>0</v>
      </c>
      <c r="M12" s="23"/>
      <c r="N12" s="26">
        <f t="shared" ref="N12:N75" si="2">+M12+L12</f>
        <v>0</v>
      </c>
      <c r="O12" s="26">
        <f t="shared" si="1"/>
        <v>0</v>
      </c>
      <c r="P12" s="39"/>
    </row>
    <row r="13" spans="1:16" ht="24" customHeight="1" x14ac:dyDescent="0.2">
      <c r="A13" s="39">
        <v>3</v>
      </c>
      <c r="B13" s="40" t="s">
        <v>108</v>
      </c>
      <c r="C13" s="41">
        <v>70</v>
      </c>
      <c r="D13" s="39" t="s">
        <v>229</v>
      </c>
      <c r="E13" s="39"/>
      <c r="F13" s="39"/>
      <c r="G13" s="39"/>
      <c r="H13" s="42"/>
      <c r="I13" s="39"/>
      <c r="J13" s="75"/>
      <c r="K13" s="39"/>
      <c r="L13" s="26">
        <f t="shared" si="0"/>
        <v>0</v>
      </c>
      <c r="M13" s="23"/>
      <c r="N13" s="26">
        <f t="shared" si="2"/>
        <v>0</v>
      </c>
      <c r="O13" s="26">
        <f t="shared" si="1"/>
        <v>0</v>
      </c>
      <c r="P13" s="39"/>
    </row>
    <row r="14" spans="1:16" ht="24" customHeight="1" x14ac:dyDescent="0.2">
      <c r="A14" s="39">
        <v>4</v>
      </c>
      <c r="B14" s="40" t="s">
        <v>111</v>
      </c>
      <c r="C14" s="41">
        <v>50</v>
      </c>
      <c r="D14" s="39" t="s">
        <v>109</v>
      </c>
      <c r="E14" s="39"/>
      <c r="F14" s="39"/>
      <c r="G14" s="39"/>
      <c r="H14" s="42"/>
      <c r="I14" s="39"/>
      <c r="J14" s="75"/>
      <c r="K14" s="39"/>
      <c r="L14" s="26">
        <f t="shared" si="0"/>
        <v>0</v>
      </c>
      <c r="M14" s="23"/>
      <c r="N14" s="26">
        <f t="shared" si="2"/>
        <v>0</v>
      </c>
      <c r="O14" s="26">
        <f t="shared" si="1"/>
        <v>0</v>
      </c>
      <c r="P14" s="39"/>
    </row>
    <row r="15" spans="1:16" ht="24" customHeight="1" x14ac:dyDescent="0.2">
      <c r="A15" s="39">
        <v>4</v>
      </c>
      <c r="B15" s="40" t="s">
        <v>111</v>
      </c>
      <c r="C15" s="41">
        <v>50</v>
      </c>
      <c r="D15" s="39" t="s">
        <v>110</v>
      </c>
      <c r="E15" s="39"/>
      <c r="F15" s="39"/>
      <c r="G15" s="39"/>
      <c r="H15" s="42"/>
      <c r="I15" s="39"/>
      <c r="J15" s="75"/>
      <c r="K15" s="39"/>
      <c r="L15" s="26">
        <f t="shared" si="0"/>
        <v>0</v>
      </c>
      <c r="M15" s="23"/>
      <c r="N15" s="26">
        <f t="shared" si="2"/>
        <v>0</v>
      </c>
      <c r="O15" s="26">
        <f t="shared" si="1"/>
        <v>0</v>
      </c>
      <c r="P15" s="39"/>
    </row>
    <row r="16" spans="1:16" ht="24" customHeight="1" x14ac:dyDescent="0.2">
      <c r="A16" s="39">
        <v>4</v>
      </c>
      <c r="B16" s="40" t="s">
        <v>111</v>
      </c>
      <c r="C16" s="41">
        <v>50</v>
      </c>
      <c r="D16" s="39" t="s">
        <v>112</v>
      </c>
      <c r="E16" s="39"/>
      <c r="F16" s="39"/>
      <c r="G16" s="39"/>
      <c r="H16" s="42"/>
      <c r="I16" s="39"/>
      <c r="J16" s="75"/>
      <c r="K16" s="39"/>
      <c r="L16" s="26">
        <f t="shared" si="0"/>
        <v>0</v>
      </c>
      <c r="M16" s="23"/>
      <c r="N16" s="26">
        <f t="shared" si="2"/>
        <v>0</v>
      </c>
      <c r="O16" s="26">
        <f t="shared" si="1"/>
        <v>0</v>
      </c>
      <c r="P16" s="39"/>
    </row>
    <row r="17" spans="1:16" ht="24" customHeight="1" x14ac:dyDescent="0.2">
      <c r="A17" s="39">
        <v>5</v>
      </c>
      <c r="B17" s="40" t="s">
        <v>123</v>
      </c>
      <c r="C17" s="41">
        <v>20</v>
      </c>
      <c r="D17" s="39" t="s">
        <v>229</v>
      </c>
      <c r="E17" s="39"/>
      <c r="F17" s="39"/>
      <c r="G17" s="39"/>
      <c r="H17" s="44"/>
      <c r="I17" s="39"/>
      <c r="J17" s="75"/>
      <c r="K17" s="39"/>
      <c r="L17" s="26">
        <f t="shared" si="0"/>
        <v>0</v>
      </c>
      <c r="M17" s="23"/>
      <c r="N17" s="26">
        <f t="shared" si="2"/>
        <v>0</v>
      </c>
      <c r="O17" s="26">
        <f t="shared" si="1"/>
        <v>0</v>
      </c>
      <c r="P17" s="39"/>
    </row>
    <row r="18" spans="1:16" s="47" customFormat="1" ht="24" customHeight="1" x14ac:dyDescent="0.2">
      <c r="A18" s="39">
        <v>6</v>
      </c>
      <c r="B18" s="40" t="s">
        <v>113</v>
      </c>
      <c r="C18" s="41">
        <v>10</v>
      </c>
      <c r="D18" s="39" t="s">
        <v>229</v>
      </c>
      <c r="E18" s="39"/>
      <c r="F18" s="39"/>
      <c r="G18" s="39"/>
      <c r="H18" s="44"/>
      <c r="I18" s="39"/>
      <c r="J18" s="75"/>
      <c r="K18" s="39"/>
      <c r="L18" s="26">
        <f t="shared" si="0"/>
        <v>0</v>
      </c>
      <c r="M18" s="23"/>
      <c r="N18" s="26">
        <f t="shared" si="2"/>
        <v>0</v>
      </c>
      <c r="O18" s="26">
        <f t="shared" si="1"/>
        <v>0</v>
      </c>
      <c r="P18" s="46"/>
    </row>
    <row r="19" spans="1:16" s="47" customFormat="1" ht="24" customHeight="1" x14ac:dyDescent="0.2">
      <c r="A19" s="39">
        <v>7</v>
      </c>
      <c r="B19" s="40" t="s">
        <v>157</v>
      </c>
      <c r="C19" s="41">
        <v>20</v>
      </c>
      <c r="D19" s="39" t="s">
        <v>229</v>
      </c>
      <c r="E19" s="39"/>
      <c r="F19" s="39"/>
      <c r="G19" s="39"/>
      <c r="H19" s="42"/>
      <c r="I19" s="39"/>
      <c r="J19" s="75"/>
      <c r="K19" s="39"/>
      <c r="L19" s="26">
        <f t="shared" si="0"/>
        <v>0</v>
      </c>
      <c r="M19" s="23"/>
      <c r="N19" s="26">
        <f t="shared" si="2"/>
        <v>0</v>
      </c>
      <c r="O19" s="26">
        <f t="shared" si="1"/>
        <v>0</v>
      </c>
      <c r="P19" s="46"/>
    </row>
    <row r="20" spans="1:16" ht="24" customHeight="1" x14ac:dyDescent="0.2">
      <c r="A20" s="39">
        <v>8</v>
      </c>
      <c r="B20" s="40" t="s">
        <v>25</v>
      </c>
      <c r="C20" s="41">
        <f>30*12</f>
        <v>360</v>
      </c>
      <c r="D20" s="39" t="s">
        <v>229</v>
      </c>
      <c r="E20" s="39"/>
      <c r="F20" s="39"/>
      <c r="G20" s="39"/>
      <c r="H20" s="42"/>
      <c r="I20" s="39"/>
      <c r="J20" s="75"/>
      <c r="K20" s="39"/>
      <c r="L20" s="26">
        <f t="shared" si="0"/>
        <v>0</v>
      </c>
      <c r="M20" s="23"/>
      <c r="N20" s="26">
        <f t="shared" si="2"/>
        <v>0</v>
      </c>
      <c r="O20" s="26">
        <f t="shared" si="1"/>
        <v>0</v>
      </c>
      <c r="P20" s="39"/>
    </row>
    <row r="21" spans="1:16" ht="24" customHeight="1" x14ac:dyDescent="0.2">
      <c r="A21" s="39">
        <v>9</v>
      </c>
      <c r="B21" s="40" t="s">
        <v>114</v>
      </c>
      <c r="C21" s="41">
        <v>80</v>
      </c>
      <c r="D21" s="39" t="s">
        <v>229</v>
      </c>
      <c r="E21" s="39"/>
      <c r="F21" s="39"/>
      <c r="G21" s="39"/>
      <c r="H21" s="42"/>
      <c r="I21" s="39"/>
      <c r="J21" s="75"/>
      <c r="K21" s="39"/>
      <c r="L21" s="26">
        <f t="shared" si="0"/>
        <v>0</v>
      </c>
      <c r="M21" s="23"/>
      <c r="N21" s="26">
        <f t="shared" si="2"/>
        <v>0</v>
      </c>
      <c r="O21" s="26">
        <f t="shared" si="1"/>
        <v>0</v>
      </c>
      <c r="P21" s="39"/>
    </row>
    <row r="22" spans="1:16" ht="24" customHeight="1" x14ac:dyDescent="0.2">
      <c r="A22" s="39">
        <v>10</v>
      </c>
      <c r="B22" s="40" t="s">
        <v>75</v>
      </c>
      <c r="C22" s="41">
        <v>200</v>
      </c>
      <c r="D22" s="39" t="s">
        <v>229</v>
      </c>
      <c r="E22" s="39"/>
      <c r="F22" s="39"/>
      <c r="G22" s="39"/>
      <c r="H22" s="42"/>
      <c r="I22" s="39"/>
      <c r="J22" s="75"/>
      <c r="K22" s="39"/>
      <c r="L22" s="26">
        <f t="shared" si="0"/>
        <v>0</v>
      </c>
      <c r="M22" s="23"/>
      <c r="N22" s="26">
        <f t="shared" si="2"/>
        <v>0</v>
      </c>
      <c r="O22" s="26">
        <f t="shared" si="1"/>
        <v>0</v>
      </c>
      <c r="P22" s="39"/>
    </row>
    <row r="23" spans="1:16" ht="24" customHeight="1" x14ac:dyDescent="0.2">
      <c r="A23" s="39">
        <v>11</v>
      </c>
      <c r="B23" s="40" t="s">
        <v>255</v>
      </c>
      <c r="C23" s="41">
        <v>120</v>
      </c>
      <c r="D23" s="39" t="s">
        <v>229</v>
      </c>
      <c r="E23" s="39"/>
      <c r="F23" s="39"/>
      <c r="G23" s="39"/>
      <c r="H23" s="42"/>
      <c r="I23" s="39"/>
      <c r="J23" s="75"/>
      <c r="K23" s="39"/>
      <c r="L23" s="26">
        <f t="shared" si="0"/>
        <v>0</v>
      </c>
      <c r="M23" s="23"/>
      <c r="N23" s="26">
        <f t="shared" si="2"/>
        <v>0</v>
      </c>
      <c r="O23" s="26">
        <f t="shared" si="1"/>
        <v>0</v>
      </c>
      <c r="P23" s="39"/>
    </row>
    <row r="24" spans="1:16" ht="24" customHeight="1" x14ac:dyDescent="0.2">
      <c r="A24" s="39">
        <v>12</v>
      </c>
      <c r="B24" s="40" t="s">
        <v>256</v>
      </c>
      <c r="C24" s="41">
        <v>70</v>
      </c>
      <c r="D24" s="39" t="s">
        <v>229</v>
      </c>
      <c r="E24" s="39"/>
      <c r="F24" s="39"/>
      <c r="G24" s="39"/>
      <c r="H24" s="42"/>
      <c r="I24" s="39"/>
      <c r="J24" s="75"/>
      <c r="K24" s="39"/>
      <c r="L24" s="26">
        <f t="shared" si="0"/>
        <v>0</v>
      </c>
      <c r="M24" s="23"/>
      <c r="N24" s="26">
        <f t="shared" si="2"/>
        <v>0</v>
      </c>
      <c r="O24" s="26">
        <f t="shared" si="1"/>
        <v>0</v>
      </c>
      <c r="P24" s="39"/>
    </row>
    <row r="25" spans="1:16" ht="24" customHeight="1" x14ac:dyDescent="0.2">
      <c r="A25" s="39">
        <v>13</v>
      </c>
      <c r="B25" s="40" t="s">
        <v>257</v>
      </c>
      <c r="C25" s="41">
        <v>20</v>
      </c>
      <c r="D25" s="39" t="s">
        <v>229</v>
      </c>
      <c r="E25" s="39"/>
      <c r="F25" s="39"/>
      <c r="G25" s="39"/>
      <c r="H25" s="42"/>
      <c r="I25" s="39"/>
      <c r="J25" s="75"/>
      <c r="K25" s="39"/>
      <c r="L25" s="26">
        <f t="shared" si="0"/>
        <v>0</v>
      </c>
      <c r="M25" s="23"/>
      <c r="N25" s="26">
        <f t="shared" si="2"/>
        <v>0</v>
      </c>
      <c r="O25" s="26">
        <f t="shared" si="1"/>
        <v>0</v>
      </c>
      <c r="P25" s="39"/>
    </row>
    <row r="26" spans="1:16" ht="24" customHeight="1" x14ac:dyDescent="0.2">
      <c r="A26" s="39">
        <v>14</v>
      </c>
      <c r="B26" s="40" t="s">
        <v>121</v>
      </c>
      <c r="C26" s="41">
        <v>40</v>
      </c>
      <c r="D26" s="39" t="s">
        <v>229</v>
      </c>
      <c r="E26" s="39"/>
      <c r="F26" s="39"/>
      <c r="G26" s="39"/>
      <c r="H26" s="42"/>
      <c r="I26" s="39"/>
      <c r="J26" s="75"/>
      <c r="K26" s="39"/>
      <c r="L26" s="26">
        <f t="shared" si="0"/>
        <v>0</v>
      </c>
      <c r="M26" s="23"/>
      <c r="N26" s="26">
        <f t="shared" si="2"/>
        <v>0</v>
      </c>
      <c r="O26" s="26">
        <f t="shared" si="1"/>
        <v>0</v>
      </c>
      <c r="P26" s="39"/>
    </row>
    <row r="27" spans="1:16" ht="24" customHeight="1" x14ac:dyDescent="0.2">
      <c r="A27" s="39">
        <v>15</v>
      </c>
      <c r="B27" s="40" t="s">
        <v>49</v>
      </c>
      <c r="C27" s="41">
        <v>15</v>
      </c>
      <c r="D27" s="39" t="s">
        <v>229</v>
      </c>
      <c r="E27" s="39"/>
      <c r="F27" s="39"/>
      <c r="G27" s="39"/>
      <c r="H27" s="44"/>
      <c r="I27" s="39"/>
      <c r="J27" s="75"/>
      <c r="K27" s="39"/>
      <c r="L27" s="26">
        <f t="shared" si="0"/>
        <v>0</v>
      </c>
      <c r="M27" s="23"/>
      <c r="N27" s="26">
        <f t="shared" si="2"/>
        <v>0</v>
      </c>
      <c r="O27" s="26">
        <f t="shared" si="1"/>
        <v>0</v>
      </c>
      <c r="P27" s="39"/>
    </row>
    <row r="28" spans="1:16" ht="24" customHeight="1" x14ac:dyDescent="0.2">
      <c r="A28" s="39">
        <v>16</v>
      </c>
      <c r="B28" s="40" t="s">
        <v>124</v>
      </c>
      <c r="C28" s="41">
        <v>20</v>
      </c>
      <c r="D28" s="39" t="s">
        <v>229</v>
      </c>
      <c r="E28" s="39"/>
      <c r="F28" s="39"/>
      <c r="G28" s="39"/>
      <c r="H28" s="44"/>
      <c r="I28" s="39"/>
      <c r="J28" s="75"/>
      <c r="K28" s="39"/>
      <c r="L28" s="26">
        <f t="shared" si="0"/>
        <v>0</v>
      </c>
      <c r="M28" s="23"/>
      <c r="N28" s="26">
        <f t="shared" si="2"/>
        <v>0</v>
      </c>
      <c r="O28" s="26">
        <f t="shared" si="1"/>
        <v>0</v>
      </c>
      <c r="P28" s="39"/>
    </row>
    <row r="29" spans="1:16" ht="24" customHeight="1" x14ac:dyDescent="0.2">
      <c r="A29" s="39">
        <v>17</v>
      </c>
      <c r="B29" s="40" t="s">
        <v>115</v>
      </c>
      <c r="C29" s="41">
        <v>20</v>
      </c>
      <c r="D29" s="39" t="s">
        <v>229</v>
      </c>
      <c r="E29" s="39"/>
      <c r="F29" s="39"/>
      <c r="G29" s="39"/>
      <c r="H29" s="44"/>
      <c r="I29" s="39"/>
      <c r="J29" s="75"/>
      <c r="K29" s="39"/>
      <c r="L29" s="26">
        <f t="shared" si="0"/>
        <v>0</v>
      </c>
      <c r="M29" s="23"/>
      <c r="N29" s="26">
        <f t="shared" si="2"/>
        <v>0</v>
      </c>
      <c r="O29" s="26">
        <f t="shared" si="1"/>
        <v>0</v>
      </c>
      <c r="P29" s="39"/>
    </row>
    <row r="30" spans="1:16" ht="24" customHeight="1" x14ac:dyDescent="0.2">
      <c r="A30" s="39">
        <v>18</v>
      </c>
      <c r="B30" s="40" t="s">
        <v>31</v>
      </c>
      <c r="C30" s="41">
        <v>8</v>
      </c>
      <c r="D30" s="39" t="s">
        <v>229</v>
      </c>
      <c r="E30" s="39"/>
      <c r="F30" s="39"/>
      <c r="G30" s="39"/>
      <c r="H30" s="44"/>
      <c r="I30" s="39"/>
      <c r="J30" s="75"/>
      <c r="K30" s="39"/>
      <c r="L30" s="26">
        <f t="shared" si="0"/>
        <v>0</v>
      </c>
      <c r="M30" s="23"/>
      <c r="N30" s="26">
        <f t="shared" si="2"/>
        <v>0</v>
      </c>
      <c r="O30" s="26">
        <f t="shared" si="1"/>
        <v>0</v>
      </c>
      <c r="P30" s="39"/>
    </row>
    <row r="31" spans="1:16" ht="24" customHeight="1" x14ac:dyDescent="0.2">
      <c r="A31" s="39">
        <v>19</v>
      </c>
      <c r="B31" s="40" t="s">
        <v>30</v>
      </c>
      <c r="C31" s="41">
        <v>10</v>
      </c>
      <c r="D31" s="39" t="s">
        <v>229</v>
      </c>
      <c r="E31" s="39"/>
      <c r="F31" s="39"/>
      <c r="G31" s="39"/>
      <c r="H31" s="44"/>
      <c r="I31" s="39"/>
      <c r="J31" s="75"/>
      <c r="K31" s="39"/>
      <c r="L31" s="26">
        <f t="shared" si="0"/>
        <v>0</v>
      </c>
      <c r="M31" s="23"/>
      <c r="N31" s="26">
        <f t="shared" si="2"/>
        <v>0</v>
      </c>
      <c r="O31" s="26">
        <f t="shared" si="1"/>
        <v>0</v>
      </c>
      <c r="P31" s="39"/>
    </row>
    <row r="32" spans="1:16" ht="24" customHeight="1" x14ac:dyDescent="0.2">
      <c r="A32" s="39">
        <v>20</v>
      </c>
      <c r="B32" s="40" t="s">
        <v>24</v>
      </c>
      <c r="C32" s="41">
        <v>12000</v>
      </c>
      <c r="D32" s="39" t="s">
        <v>229</v>
      </c>
      <c r="E32" s="39"/>
      <c r="F32" s="39"/>
      <c r="G32" s="39"/>
      <c r="H32" s="42"/>
      <c r="I32" s="39"/>
      <c r="J32" s="75"/>
      <c r="K32" s="39"/>
      <c r="L32" s="26">
        <f t="shared" si="0"/>
        <v>0</v>
      </c>
      <c r="M32" s="23"/>
      <c r="N32" s="26">
        <f t="shared" si="2"/>
        <v>0</v>
      </c>
      <c r="O32" s="26">
        <f t="shared" si="1"/>
        <v>0</v>
      </c>
      <c r="P32" s="39"/>
    </row>
    <row r="33" spans="1:16" ht="24" customHeight="1" x14ac:dyDescent="0.2">
      <c r="A33" s="39">
        <v>21</v>
      </c>
      <c r="B33" s="40" t="s">
        <v>90</v>
      </c>
      <c r="C33" s="41">
        <v>8000</v>
      </c>
      <c r="D33" s="39" t="s">
        <v>229</v>
      </c>
      <c r="E33" s="39"/>
      <c r="F33" s="39"/>
      <c r="G33" s="39"/>
      <c r="H33" s="42"/>
      <c r="I33" s="39"/>
      <c r="J33" s="75"/>
      <c r="K33" s="39"/>
      <c r="L33" s="26">
        <f t="shared" si="0"/>
        <v>0</v>
      </c>
      <c r="M33" s="23"/>
      <c r="N33" s="26">
        <f t="shared" si="2"/>
        <v>0</v>
      </c>
      <c r="O33" s="26">
        <f t="shared" si="1"/>
        <v>0</v>
      </c>
      <c r="P33" s="39"/>
    </row>
    <row r="34" spans="1:16" ht="24" customHeight="1" x14ac:dyDescent="0.2">
      <c r="A34" s="39">
        <v>22</v>
      </c>
      <c r="B34" s="42" t="s">
        <v>116</v>
      </c>
      <c r="C34" s="41">
        <v>40</v>
      </c>
      <c r="D34" s="39" t="s">
        <v>229</v>
      </c>
      <c r="E34" s="39"/>
      <c r="F34" s="39"/>
      <c r="G34" s="39"/>
      <c r="H34" s="42"/>
      <c r="I34" s="39"/>
      <c r="J34" s="75"/>
      <c r="K34" s="39"/>
      <c r="L34" s="26">
        <f t="shared" si="0"/>
        <v>0</v>
      </c>
      <c r="M34" s="23"/>
      <c r="N34" s="26">
        <f t="shared" si="2"/>
        <v>0</v>
      </c>
      <c r="O34" s="26">
        <f t="shared" si="1"/>
        <v>0</v>
      </c>
      <c r="P34" s="39"/>
    </row>
    <row r="35" spans="1:16" ht="24" customHeight="1" x14ac:dyDescent="0.2">
      <c r="A35" s="39">
        <v>23</v>
      </c>
      <c r="B35" s="40" t="s">
        <v>258</v>
      </c>
      <c r="C35" s="41">
        <v>3</v>
      </c>
      <c r="D35" s="39" t="s">
        <v>229</v>
      </c>
      <c r="E35" s="39"/>
      <c r="F35" s="39"/>
      <c r="G35" s="39"/>
      <c r="H35" s="44"/>
      <c r="I35" s="39"/>
      <c r="J35" s="75"/>
      <c r="K35" s="39"/>
      <c r="L35" s="26">
        <f t="shared" si="0"/>
        <v>0</v>
      </c>
      <c r="M35" s="23"/>
      <c r="N35" s="26">
        <f t="shared" si="2"/>
        <v>0</v>
      </c>
      <c r="O35" s="26">
        <f t="shared" si="1"/>
        <v>0</v>
      </c>
      <c r="P35" s="39"/>
    </row>
    <row r="36" spans="1:16" ht="24" customHeight="1" x14ac:dyDescent="0.2">
      <c r="A36" s="39">
        <v>24</v>
      </c>
      <c r="B36" s="40" t="s">
        <v>126</v>
      </c>
      <c r="C36" s="41">
        <v>40</v>
      </c>
      <c r="D36" s="39" t="s">
        <v>229</v>
      </c>
      <c r="E36" s="39"/>
      <c r="F36" s="39"/>
      <c r="G36" s="39"/>
      <c r="H36" s="42"/>
      <c r="I36" s="39"/>
      <c r="J36" s="75"/>
      <c r="K36" s="39"/>
      <c r="L36" s="26">
        <f t="shared" si="0"/>
        <v>0</v>
      </c>
      <c r="M36" s="23"/>
      <c r="N36" s="26">
        <f t="shared" si="2"/>
        <v>0</v>
      </c>
      <c r="O36" s="26">
        <f t="shared" si="1"/>
        <v>0</v>
      </c>
      <c r="P36" s="39"/>
    </row>
    <row r="37" spans="1:16" ht="24" customHeight="1" x14ac:dyDescent="0.2">
      <c r="A37" s="39">
        <v>25</v>
      </c>
      <c r="B37" s="45" t="s">
        <v>125</v>
      </c>
      <c r="C37" s="48">
        <v>12</v>
      </c>
      <c r="D37" s="39" t="s">
        <v>229</v>
      </c>
      <c r="E37" s="39"/>
      <c r="F37" s="46"/>
      <c r="G37" s="46"/>
      <c r="H37" s="42"/>
      <c r="I37" s="39"/>
      <c r="J37" s="75"/>
      <c r="K37" s="39"/>
      <c r="L37" s="26">
        <f t="shared" si="0"/>
        <v>0</v>
      </c>
      <c r="M37" s="23"/>
      <c r="N37" s="26">
        <f t="shared" si="2"/>
        <v>0</v>
      </c>
      <c r="O37" s="26">
        <f t="shared" si="1"/>
        <v>0</v>
      </c>
      <c r="P37" s="39"/>
    </row>
    <row r="38" spans="1:16" ht="24" customHeight="1" x14ac:dyDescent="0.2">
      <c r="A38" s="39">
        <v>26</v>
      </c>
      <c r="B38" s="40" t="s">
        <v>127</v>
      </c>
      <c r="C38" s="41">
        <v>480</v>
      </c>
      <c r="D38" s="39" t="s">
        <v>229</v>
      </c>
      <c r="E38" s="39"/>
      <c r="F38" s="39"/>
      <c r="G38" s="39"/>
      <c r="H38" s="42"/>
      <c r="I38" s="39"/>
      <c r="J38" s="75"/>
      <c r="K38" s="39"/>
      <c r="L38" s="26">
        <f t="shared" si="0"/>
        <v>0</v>
      </c>
      <c r="M38" s="23"/>
      <c r="N38" s="26">
        <f t="shared" si="2"/>
        <v>0</v>
      </c>
      <c r="O38" s="26">
        <f t="shared" si="1"/>
        <v>0</v>
      </c>
      <c r="P38" s="39"/>
    </row>
    <row r="39" spans="1:16" ht="24" customHeight="1" x14ac:dyDescent="0.2">
      <c r="A39" s="39">
        <v>27</v>
      </c>
      <c r="B39" s="45" t="s">
        <v>94</v>
      </c>
      <c r="C39" s="48">
        <v>10</v>
      </c>
      <c r="D39" s="39" t="s">
        <v>229</v>
      </c>
      <c r="E39" s="39"/>
      <c r="F39" s="46"/>
      <c r="G39" s="46"/>
      <c r="H39" s="42"/>
      <c r="I39" s="39"/>
      <c r="J39" s="75"/>
      <c r="K39" s="39"/>
      <c r="L39" s="26">
        <f t="shared" si="0"/>
        <v>0</v>
      </c>
      <c r="M39" s="23"/>
      <c r="N39" s="26">
        <f t="shared" si="2"/>
        <v>0</v>
      </c>
      <c r="O39" s="26">
        <f t="shared" si="1"/>
        <v>0</v>
      </c>
      <c r="P39" s="39"/>
    </row>
    <row r="40" spans="1:16" ht="24" customHeight="1" x14ac:dyDescent="0.2">
      <c r="A40" s="39">
        <v>28</v>
      </c>
      <c r="B40" s="40" t="s">
        <v>128</v>
      </c>
      <c r="C40" s="41">
        <v>200</v>
      </c>
      <c r="D40" s="39" t="s">
        <v>229</v>
      </c>
      <c r="E40" s="39"/>
      <c r="F40" s="39"/>
      <c r="G40" s="39"/>
      <c r="H40" s="42"/>
      <c r="I40" s="39"/>
      <c r="J40" s="75"/>
      <c r="K40" s="39"/>
      <c r="L40" s="26">
        <f t="shared" si="0"/>
        <v>0</v>
      </c>
      <c r="M40" s="23"/>
      <c r="N40" s="26">
        <f t="shared" si="2"/>
        <v>0</v>
      </c>
      <c r="O40" s="26">
        <f t="shared" si="1"/>
        <v>0</v>
      </c>
      <c r="P40" s="39"/>
    </row>
    <row r="41" spans="1:16" ht="24" customHeight="1" x14ac:dyDescent="0.2">
      <c r="A41" s="39">
        <v>29</v>
      </c>
      <c r="B41" s="45" t="s">
        <v>129</v>
      </c>
      <c r="C41" s="48">
        <v>20</v>
      </c>
      <c r="D41" s="39" t="s">
        <v>229</v>
      </c>
      <c r="E41" s="39"/>
      <c r="F41" s="46"/>
      <c r="G41" s="46"/>
      <c r="H41" s="42"/>
      <c r="I41" s="39"/>
      <c r="J41" s="75"/>
      <c r="K41" s="39"/>
      <c r="L41" s="26">
        <f t="shared" si="0"/>
        <v>0</v>
      </c>
      <c r="M41" s="23"/>
      <c r="N41" s="26">
        <f t="shared" si="2"/>
        <v>0</v>
      </c>
      <c r="O41" s="26">
        <f t="shared" si="1"/>
        <v>0</v>
      </c>
      <c r="P41" s="39"/>
    </row>
    <row r="42" spans="1:16" ht="24" customHeight="1" x14ac:dyDescent="0.2">
      <c r="A42" s="39">
        <v>30</v>
      </c>
      <c r="B42" s="40" t="s">
        <v>130</v>
      </c>
      <c r="C42" s="41">
        <v>30</v>
      </c>
      <c r="D42" s="39" t="s">
        <v>229</v>
      </c>
      <c r="E42" s="39"/>
      <c r="F42" s="39"/>
      <c r="G42" s="39"/>
      <c r="H42" s="42"/>
      <c r="I42" s="39"/>
      <c r="J42" s="75"/>
      <c r="K42" s="39"/>
      <c r="L42" s="26">
        <f t="shared" si="0"/>
        <v>0</v>
      </c>
      <c r="M42" s="23"/>
      <c r="N42" s="26">
        <f t="shared" si="2"/>
        <v>0</v>
      </c>
      <c r="O42" s="26">
        <f t="shared" si="1"/>
        <v>0</v>
      </c>
      <c r="P42" s="39"/>
    </row>
    <row r="43" spans="1:16" ht="24" customHeight="1" x14ac:dyDescent="0.2">
      <c r="A43" s="39">
        <v>31</v>
      </c>
      <c r="B43" s="40" t="s">
        <v>70</v>
      </c>
      <c r="C43" s="41">
        <v>180</v>
      </c>
      <c r="D43" s="39" t="s">
        <v>229</v>
      </c>
      <c r="E43" s="39"/>
      <c r="F43" s="39"/>
      <c r="G43" s="39"/>
      <c r="H43" s="42"/>
      <c r="I43" s="39"/>
      <c r="J43" s="75"/>
      <c r="K43" s="39"/>
      <c r="L43" s="26">
        <f t="shared" ref="L43:L74" si="3">J43-(K43*J43)</f>
        <v>0</v>
      </c>
      <c r="M43" s="23"/>
      <c r="N43" s="26">
        <f t="shared" si="2"/>
        <v>0</v>
      </c>
      <c r="O43" s="26">
        <f t="shared" ref="O43:O74" si="4">+N43*C43</f>
        <v>0</v>
      </c>
      <c r="P43" s="39"/>
    </row>
    <row r="44" spans="1:16" ht="24" customHeight="1" x14ac:dyDescent="0.2">
      <c r="A44" s="39">
        <v>32</v>
      </c>
      <c r="B44" s="45" t="s">
        <v>131</v>
      </c>
      <c r="C44" s="48">
        <v>840</v>
      </c>
      <c r="D44" s="39" t="s">
        <v>229</v>
      </c>
      <c r="E44" s="46"/>
      <c r="F44" s="46"/>
      <c r="G44" s="46"/>
      <c r="H44" s="42"/>
      <c r="I44" s="46"/>
      <c r="J44" s="78"/>
      <c r="K44" s="46"/>
      <c r="L44" s="26">
        <f t="shared" si="3"/>
        <v>0</v>
      </c>
      <c r="M44" s="23"/>
      <c r="N44" s="26">
        <f t="shared" si="2"/>
        <v>0</v>
      </c>
      <c r="O44" s="26">
        <f t="shared" si="4"/>
        <v>0</v>
      </c>
      <c r="P44" s="39"/>
    </row>
    <row r="45" spans="1:16" ht="24" customHeight="1" x14ac:dyDescent="0.2">
      <c r="A45" s="39">
        <v>33</v>
      </c>
      <c r="B45" s="45" t="s">
        <v>132</v>
      </c>
      <c r="C45" s="48">
        <v>4200</v>
      </c>
      <c r="D45" s="39" t="s">
        <v>229</v>
      </c>
      <c r="E45" s="46"/>
      <c r="F45" s="46"/>
      <c r="G45" s="46"/>
      <c r="H45" s="42"/>
      <c r="I45" s="46"/>
      <c r="J45" s="78"/>
      <c r="K45" s="46"/>
      <c r="L45" s="26">
        <f t="shared" si="3"/>
        <v>0</v>
      </c>
      <c r="M45" s="23"/>
      <c r="N45" s="26">
        <f t="shared" si="2"/>
        <v>0</v>
      </c>
      <c r="O45" s="26">
        <f t="shared" si="4"/>
        <v>0</v>
      </c>
      <c r="P45" s="39"/>
    </row>
    <row r="46" spans="1:16" ht="24" customHeight="1" x14ac:dyDescent="0.2">
      <c r="A46" s="39">
        <v>34</v>
      </c>
      <c r="B46" s="40" t="s">
        <v>133</v>
      </c>
      <c r="C46" s="41">
        <v>60</v>
      </c>
      <c r="D46" s="39" t="s">
        <v>229</v>
      </c>
      <c r="E46" s="39"/>
      <c r="F46" s="39"/>
      <c r="G46" s="39"/>
      <c r="H46" s="42"/>
      <c r="I46" s="39"/>
      <c r="J46" s="75"/>
      <c r="K46" s="39"/>
      <c r="L46" s="26">
        <f t="shared" si="3"/>
        <v>0</v>
      </c>
      <c r="M46" s="23"/>
      <c r="N46" s="26">
        <f t="shared" si="2"/>
        <v>0</v>
      </c>
      <c r="O46" s="26">
        <f t="shared" si="4"/>
        <v>0</v>
      </c>
      <c r="P46" s="39"/>
    </row>
    <row r="47" spans="1:16" ht="24" customHeight="1" x14ac:dyDescent="0.2">
      <c r="A47" s="39">
        <v>35</v>
      </c>
      <c r="B47" s="40" t="s">
        <v>13</v>
      </c>
      <c r="C47" s="41">
        <v>65</v>
      </c>
      <c r="D47" s="39" t="s">
        <v>229</v>
      </c>
      <c r="E47" s="39"/>
      <c r="F47" s="39"/>
      <c r="G47" s="39"/>
      <c r="H47" s="42"/>
      <c r="I47" s="39"/>
      <c r="J47" s="75"/>
      <c r="K47" s="39"/>
      <c r="L47" s="26">
        <f t="shared" si="3"/>
        <v>0</v>
      </c>
      <c r="M47" s="23"/>
      <c r="N47" s="26">
        <f t="shared" si="2"/>
        <v>0</v>
      </c>
      <c r="O47" s="26">
        <f t="shared" si="4"/>
        <v>0</v>
      </c>
      <c r="P47" s="39"/>
    </row>
    <row r="48" spans="1:16" ht="24" customHeight="1" x14ac:dyDescent="0.2">
      <c r="A48" s="39">
        <v>36</v>
      </c>
      <c r="B48" s="40" t="s">
        <v>135</v>
      </c>
      <c r="C48" s="41">
        <v>6</v>
      </c>
      <c r="D48" s="39" t="s">
        <v>229</v>
      </c>
      <c r="E48" s="39"/>
      <c r="F48" s="39"/>
      <c r="G48" s="39"/>
      <c r="H48" s="44"/>
      <c r="I48" s="39"/>
      <c r="J48" s="75"/>
      <c r="K48" s="39"/>
      <c r="L48" s="26">
        <f t="shared" si="3"/>
        <v>0</v>
      </c>
      <c r="M48" s="23"/>
      <c r="N48" s="26">
        <f t="shared" si="2"/>
        <v>0</v>
      </c>
      <c r="O48" s="26">
        <f t="shared" si="4"/>
        <v>0</v>
      </c>
      <c r="P48" s="39"/>
    </row>
    <row r="49" spans="1:16" ht="24" customHeight="1" x14ac:dyDescent="0.2">
      <c r="A49" s="39">
        <v>37</v>
      </c>
      <c r="B49" s="40" t="s">
        <v>136</v>
      </c>
      <c r="C49" s="41">
        <v>4</v>
      </c>
      <c r="D49" s="39" t="s">
        <v>229</v>
      </c>
      <c r="E49" s="39"/>
      <c r="F49" s="39"/>
      <c r="G49" s="39"/>
      <c r="H49" s="44"/>
      <c r="I49" s="39"/>
      <c r="J49" s="75"/>
      <c r="K49" s="39"/>
      <c r="L49" s="26">
        <f t="shared" si="3"/>
        <v>0</v>
      </c>
      <c r="M49" s="23"/>
      <c r="N49" s="26">
        <f t="shared" si="2"/>
        <v>0</v>
      </c>
      <c r="O49" s="26">
        <f t="shared" si="4"/>
        <v>0</v>
      </c>
      <c r="P49" s="39"/>
    </row>
    <row r="50" spans="1:16" ht="24" customHeight="1" x14ac:dyDescent="0.2">
      <c r="A50" s="39">
        <v>38</v>
      </c>
      <c r="B50" s="40" t="s">
        <v>134</v>
      </c>
      <c r="C50" s="41">
        <v>12</v>
      </c>
      <c r="D50" s="39" t="s">
        <v>229</v>
      </c>
      <c r="E50" s="39"/>
      <c r="F50" s="39"/>
      <c r="G50" s="39"/>
      <c r="H50" s="42"/>
      <c r="I50" s="39"/>
      <c r="J50" s="75"/>
      <c r="K50" s="39"/>
      <c r="L50" s="26">
        <f t="shared" si="3"/>
        <v>0</v>
      </c>
      <c r="M50" s="23"/>
      <c r="N50" s="26">
        <f t="shared" si="2"/>
        <v>0</v>
      </c>
      <c r="O50" s="26">
        <f t="shared" si="4"/>
        <v>0</v>
      </c>
      <c r="P50" s="39"/>
    </row>
    <row r="51" spans="1:16" ht="24" customHeight="1" x14ac:dyDescent="0.2">
      <c r="A51" s="39">
        <v>39</v>
      </c>
      <c r="B51" s="40" t="s">
        <v>120</v>
      </c>
      <c r="C51" s="41">
        <v>10</v>
      </c>
      <c r="D51" s="39" t="s">
        <v>229</v>
      </c>
      <c r="E51" s="39"/>
      <c r="F51" s="39"/>
      <c r="G51" s="39"/>
      <c r="H51" s="42"/>
      <c r="I51" s="39"/>
      <c r="J51" s="75"/>
      <c r="K51" s="39"/>
      <c r="L51" s="26">
        <f t="shared" si="3"/>
        <v>0</v>
      </c>
      <c r="M51" s="23"/>
      <c r="N51" s="26">
        <f t="shared" si="2"/>
        <v>0</v>
      </c>
      <c r="O51" s="26">
        <f t="shared" si="4"/>
        <v>0</v>
      </c>
      <c r="P51" s="39"/>
    </row>
    <row r="52" spans="1:16" ht="24" customHeight="1" x14ac:dyDescent="0.2">
      <c r="A52" s="39">
        <v>40</v>
      </c>
      <c r="B52" s="40" t="s">
        <v>65</v>
      </c>
      <c r="C52" s="41">
        <v>6</v>
      </c>
      <c r="D52" s="39" t="s">
        <v>229</v>
      </c>
      <c r="E52" s="39"/>
      <c r="F52" s="39"/>
      <c r="G52" s="39"/>
      <c r="H52" s="42"/>
      <c r="I52" s="39"/>
      <c r="J52" s="75"/>
      <c r="K52" s="39"/>
      <c r="L52" s="26">
        <f t="shared" si="3"/>
        <v>0</v>
      </c>
      <c r="M52" s="23"/>
      <c r="N52" s="26">
        <f t="shared" si="2"/>
        <v>0</v>
      </c>
      <c r="O52" s="26">
        <f t="shared" si="4"/>
        <v>0</v>
      </c>
      <c r="P52" s="39"/>
    </row>
    <row r="53" spans="1:16" ht="24" customHeight="1" x14ac:dyDescent="0.2">
      <c r="A53" s="39">
        <v>41</v>
      </c>
      <c r="B53" s="40" t="s">
        <v>137</v>
      </c>
      <c r="C53" s="41">
        <v>50</v>
      </c>
      <c r="D53" s="39" t="s">
        <v>229</v>
      </c>
      <c r="E53" s="39"/>
      <c r="F53" s="39"/>
      <c r="G53" s="39"/>
      <c r="H53" s="42"/>
      <c r="I53" s="39"/>
      <c r="J53" s="75"/>
      <c r="K53" s="39"/>
      <c r="L53" s="26">
        <f t="shared" si="3"/>
        <v>0</v>
      </c>
      <c r="M53" s="23"/>
      <c r="N53" s="26">
        <f t="shared" si="2"/>
        <v>0</v>
      </c>
      <c r="O53" s="26">
        <f t="shared" si="4"/>
        <v>0</v>
      </c>
      <c r="P53" s="39"/>
    </row>
    <row r="54" spans="1:16" ht="24" customHeight="1" x14ac:dyDescent="0.2">
      <c r="A54" s="39">
        <v>42</v>
      </c>
      <c r="B54" s="40" t="s">
        <v>192</v>
      </c>
      <c r="C54" s="41">
        <v>1</v>
      </c>
      <c r="D54" s="39" t="s">
        <v>229</v>
      </c>
      <c r="E54" s="39"/>
      <c r="F54" s="39"/>
      <c r="G54" s="39"/>
      <c r="H54" s="44"/>
      <c r="I54" s="39"/>
      <c r="J54" s="75"/>
      <c r="K54" s="39"/>
      <c r="L54" s="26">
        <f t="shared" si="3"/>
        <v>0</v>
      </c>
      <c r="M54" s="23"/>
      <c r="N54" s="26">
        <f t="shared" si="2"/>
        <v>0</v>
      </c>
      <c r="O54" s="26">
        <f t="shared" si="4"/>
        <v>0</v>
      </c>
      <c r="P54" s="39"/>
    </row>
    <row r="55" spans="1:16" ht="24" customHeight="1" x14ac:dyDescent="0.2">
      <c r="A55" s="39">
        <v>43</v>
      </c>
      <c r="B55" s="40" t="s">
        <v>77</v>
      </c>
      <c r="C55" s="41">
        <v>500</v>
      </c>
      <c r="D55" s="39" t="s">
        <v>229</v>
      </c>
      <c r="E55" s="39"/>
      <c r="F55" s="39"/>
      <c r="G55" s="39"/>
      <c r="H55" s="42"/>
      <c r="I55" s="39"/>
      <c r="J55" s="75"/>
      <c r="K55" s="39"/>
      <c r="L55" s="26">
        <f t="shared" si="3"/>
        <v>0</v>
      </c>
      <c r="M55" s="23"/>
      <c r="N55" s="26">
        <f t="shared" si="2"/>
        <v>0</v>
      </c>
      <c r="O55" s="26">
        <f t="shared" si="4"/>
        <v>0</v>
      </c>
      <c r="P55" s="39"/>
    </row>
    <row r="56" spans="1:16" ht="24" customHeight="1" x14ac:dyDescent="0.2">
      <c r="A56" s="39">
        <v>44</v>
      </c>
      <c r="B56" s="40" t="s">
        <v>20</v>
      </c>
      <c r="C56" s="41">
        <v>45</v>
      </c>
      <c r="D56" s="39" t="s">
        <v>229</v>
      </c>
      <c r="E56" s="39"/>
      <c r="F56" s="39"/>
      <c r="G56" s="39"/>
      <c r="H56" s="42"/>
      <c r="I56" s="39"/>
      <c r="J56" s="75"/>
      <c r="K56" s="39"/>
      <c r="L56" s="26">
        <f t="shared" si="3"/>
        <v>0</v>
      </c>
      <c r="M56" s="23"/>
      <c r="N56" s="26">
        <f t="shared" si="2"/>
        <v>0</v>
      </c>
      <c r="O56" s="26">
        <f t="shared" si="4"/>
        <v>0</v>
      </c>
      <c r="P56" s="39"/>
    </row>
    <row r="57" spans="1:16" ht="24" customHeight="1" x14ac:dyDescent="0.2">
      <c r="A57" s="39">
        <v>45</v>
      </c>
      <c r="B57" s="40" t="s">
        <v>195</v>
      </c>
      <c r="C57" s="41">
        <v>7000</v>
      </c>
      <c r="D57" s="39" t="s">
        <v>229</v>
      </c>
      <c r="E57" s="39"/>
      <c r="F57" s="39"/>
      <c r="G57" s="39"/>
      <c r="H57" s="42"/>
      <c r="I57" s="39"/>
      <c r="J57" s="75"/>
      <c r="K57" s="39"/>
      <c r="L57" s="26">
        <f t="shared" si="3"/>
        <v>0</v>
      </c>
      <c r="M57" s="23"/>
      <c r="N57" s="26">
        <f t="shared" si="2"/>
        <v>0</v>
      </c>
      <c r="O57" s="26">
        <f t="shared" si="4"/>
        <v>0</v>
      </c>
      <c r="P57" s="39"/>
    </row>
    <row r="58" spans="1:16" ht="24" customHeight="1" x14ac:dyDescent="0.2">
      <c r="A58" s="39">
        <v>46</v>
      </c>
      <c r="B58" s="40" t="s">
        <v>193</v>
      </c>
      <c r="C58" s="41">
        <v>4000</v>
      </c>
      <c r="D58" s="39" t="s">
        <v>229</v>
      </c>
      <c r="E58" s="39"/>
      <c r="F58" s="39"/>
      <c r="G58" s="39"/>
      <c r="H58" s="42"/>
      <c r="I58" s="39"/>
      <c r="J58" s="75"/>
      <c r="K58" s="39"/>
      <c r="L58" s="26">
        <f t="shared" si="3"/>
        <v>0</v>
      </c>
      <c r="M58" s="23"/>
      <c r="N58" s="26">
        <f t="shared" si="2"/>
        <v>0</v>
      </c>
      <c r="O58" s="26">
        <f t="shared" si="4"/>
        <v>0</v>
      </c>
      <c r="P58" s="39"/>
    </row>
    <row r="59" spans="1:16" ht="24" customHeight="1" x14ac:dyDescent="0.2">
      <c r="A59" s="39">
        <v>47</v>
      </c>
      <c r="B59" s="40" t="s">
        <v>138</v>
      </c>
      <c r="C59" s="41">
        <v>200</v>
      </c>
      <c r="D59" s="39" t="s">
        <v>229</v>
      </c>
      <c r="E59" s="39"/>
      <c r="F59" s="39"/>
      <c r="G59" s="39"/>
      <c r="H59" s="42"/>
      <c r="I59" s="39"/>
      <c r="J59" s="75"/>
      <c r="K59" s="39"/>
      <c r="L59" s="26">
        <f t="shared" si="3"/>
        <v>0</v>
      </c>
      <c r="M59" s="23"/>
      <c r="N59" s="26">
        <f t="shared" si="2"/>
        <v>0</v>
      </c>
      <c r="O59" s="26">
        <f t="shared" si="4"/>
        <v>0</v>
      </c>
      <c r="P59" s="39"/>
    </row>
    <row r="60" spans="1:16" ht="24" customHeight="1" x14ac:dyDescent="0.2">
      <c r="A60" s="39">
        <v>48</v>
      </c>
      <c r="B60" s="40" t="s">
        <v>50</v>
      </c>
      <c r="C60" s="41">
        <v>4</v>
      </c>
      <c r="D60" s="39" t="s">
        <v>229</v>
      </c>
      <c r="E60" s="39"/>
      <c r="F60" s="39"/>
      <c r="G60" s="39"/>
      <c r="H60" s="44"/>
      <c r="I60" s="39"/>
      <c r="J60" s="75"/>
      <c r="K60" s="39"/>
      <c r="L60" s="26">
        <f t="shared" si="3"/>
        <v>0</v>
      </c>
      <c r="M60" s="23"/>
      <c r="N60" s="26">
        <f t="shared" si="2"/>
        <v>0</v>
      </c>
      <c r="O60" s="26">
        <f t="shared" si="4"/>
        <v>0</v>
      </c>
      <c r="P60" s="39"/>
    </row>
    <row r="61" spans="1:16" ht="24" customHeight="1" x14ac:dyDescent="0.2">
      <c r="A61" s="39">
        <v>49</v>
      </c>
      <c r="B61" s="40" t="s">
        <v>45</v>
      </c>
      <c r="C61" s="41">
        <v>5</v>
      </c>
      <c r="D61" s="39" t="s">
        <v>229</v>
      </c>
      <c r="E61" s="39"/>
      <c r="F61" s="39"/>
      <c r="G61" s="39"/>
      <c r="H61" s="44"/>
      <c r="I61" s="39"/>
      <c r="J61" s="75"/>
      <c r="K61" s="39"/>
      <c r="L61" s="26">
        <f t="shared" si="3"/>
        <v>0</v>
      </c>
      <c r="M61" s="23"/>
      <c r="N61" s="26">
        <f t="shared" si="2"/>
        <v>0</v>
      </c>
      <c r="O61" s="26">
        <f t="shared" si="4"/>
        <v>0</v>
      </c>
      <c r="P61" s="39"/>
    </row>
    <row r="62" spans="1:16" ht="24" customHeight="1" x14ac:dyDescent="0.2">
      <c r="A62" s="39">
        <v>50</v>
      </c>
      <c r="B62" s="40" t="s">
        <v>76</v>
      </c>
      <c r="C62" s="41">
        <v>500</v>
      </c>
      <c r="D62" s="39" t="s">
        <v>229</v>
      </c>
      <c r="E62" s="39"/>
      <c r="F62" s="39"/>
      <c r="G62" s="39"/>
      <c r="H62" s="42"/>
      <c r="I62" s="39"/>
      <c r="J62" s="75"/>
      <c r="K62" s="39"/>
      <c r="L62" s="26">
        <f t="shared" si="3"/>
        <v>0</v>
      </c>
      <c r="M62" s="23"/>
      <c r="N62" s="26">
        <f t="shared" si="2"/>
        <v>0</v>
      </c>
      <c r="O62" s="26">
        <f t="shared" si="4"/>
        <v>0</v>
      </c>
      <c r="P62" s="39"/>
    </row>
    <row r="63" spans="1:16" ht="24" customHeight="1" x14ac:dyDescent="0.2">
      <c r="A63" s="39">
        <v>51</v>
      </c>
      <c r="B63" s="40" t="s">
        <v>67</v>
      </c>
      <c r="C63" s="41">
        <v>30</v>
      </c>
      <c r="D63" s="39" t="s">
        <v>229</v>
      </c>
      <c r="E63" s="39"/>
      <c r="F63" s="39"/>
      <c r="G63" s="39"/>
      <c r="H63" s="42"/>
      <c r="I63" s="39"/>
      <c r="J63" s="75"/>
      <c r="K63" s="39"/>
      <c r="L63" s="26">
        <f t="shared" si="3"/>
        <v>0</v>
      </c>
      <c r="M63" s="23"/>
      <c r="N63" s="26">
        <f t="shared" si="2"/>
        <v>0</v>
      </c>
      <c r="O63" s="26">
        <f t="shared" si="4"/>
        <v>0</v>
      </c>
      <c r="P63" s="39"/>
    </row>
    <row r="64" spans="1:16" ht="24" customHeight="1" x14ac:dyDescent="0.2">
      <c r="A64" s="39">
        <v>52</v>
      </c>
      <c r="B64" s="40" t="s">
        <v>139</v>
      </c>
      <c r="C64" s="41">
        <v>800</v>
      </c>
      <c r="D64" s="39" t="s">
        <v>229</v>
      </c>
      <c r="E64" s="39"/>
      <c r="F64" s="39"/>
      <c r="G64" s="39"/>
      <c r="H64" s="42"/>
      <c r="I64" s="39"/>
      <c r="J64" s="75"/>
      <c r="K64" s="39"/>
      <c r="L64" s="26">
        <f t="shared" si="3"/>
        <v>0</v>
      </c>
      <c r="M64" s="23"/>
      <c r="N64" s="26">
        <f t="shared" si="2"/>
        <v>0</v>
      </c>
      <c r="O64" s="26">
        <f t="shared" si="4"/>
        <v>0</v>
      </c>
      <c r="P64" s="39"/>
    </row>
    <row r="65" spans="1:16" ht="24" customHeight="1" x14ac:dyDescent="0.2">
      <c r="A65" s="39">
        <v>53</v>
      </c>
      <c r="B65" s="40" t="s">
        <v>4</v>
      </c>
      <c r="C65" s="41">
        <v>400</v>
      </c>
      <c r="D65" s="39" t="s">
        <v>140</v>
      </c>
      <c r="E65" s="39"/>
      <c r="F65" s="39"/>
      <c r="G65" s="39"/>
      <c r="H65" s="42"/>
      <c r="I65" s="39"/>
      <c r="J65" s="75"/>
      <c r="K65" s="39"/>
      <c r="L65" s="26">
        <f t="shared" si="3"/>
        <v>0</v>
      </c>
      <c r="M65" s="23"/>
      <c r="N65" s="26">
        <f t="shared" si="2"/>
        <v>0</v>
      </c>
      <c r="O65" s="26">
        <f t="shared" si="4"/>
        <v>0</v>
      </c>
      <c r="P65" s="39"/>
    </row>
    <row r="66" spans="1:16" ht="24" customHeight="1" x14ac:dyDescent="0.2">
      <c r="A66" s="39">
        <v>53</v>
      </c>
      <c r="B66" s="40" t="s">
        <v>4</v>
      </c>
      <c r="C66" s="41">
        <v>400</v>
      </c>
      <c r="D66" s="39" t="s">
        <v>112</v>
      </c>
      <c r="E66" s="39"/>
      <c r="F66" s="39"/>
      <c r="G66" s="39"/>
      <c r="H66" s="42"/>
      <c r="I66" s="39"/>
      <c r="J66" s="75"/>
      <c r="K66" s="39"/>
      <c r="L66" s="26">
        <f t="shared" si="3"/>
        <v>0</v>
      </c>
      <c r="M66" s="23"/>
      <c r="N66" s="26">
        <f t="shared" si="2"/>
        <v>0</v>
      </c>
      <c r="O66" s="26">
        <f t="shared" si="4"/>
        <v>0</v>
      </c>
      <c r="P66" s="39"/>
    </row>
    <row r="67" spans="1:16" ht="24" customHeight="1" x14ac:dyDescent="0.2">
      <c r="A67" s="39">
        <v>54</v>
      </c>
      <c r="B67" s="40" t="s">
        <v>19</v>
      </c>
      <c r="C67" s="41">
        <v>200</v>
      </c>
      <c r="D67" s="39" t="s">
        <v>140</v>
      </c>
      <c r="E67" s="39"/>
      <c r="F67" s="39"/>
      <c r="G67" s="39"/>
      <c r="H67" s="42"/>
      <c r="I67" s="39"/>
      <c r="J67" s="75"/>
      <c r="K67" s="39"/>
      <c r="L67" s="26">
        <f t="shared" si="3"/>
        <v>0</v>
      </c>
      <c r="M67" s="23"/>
      <c r="N67" s="26">
        <f t="shared" si="2"/>
        <v>0</v>
      </c>
      <c r="O67" s="26">
        <f t="shared" si="4"/>
        <v>0</v>
      </c>
      <c r="P67" s="39"/>
    </row>
    <row r="68" spans="1:16" ht="24" customHeight="1" x14ac:dyDescent="0.2">
      <c r="A68" s="39">
        <v>54</v>
      </c>
      <c r="B68" s="40" t="s">
        <v>19</v>
      </c>
      <c r="C68" s="41">
        <v>200</v>
      </c>
      <c r="D68" s="39" t="s">
        <v>112</v>
      </c>
      <c r="E68" s="39"/>
      <c r="F68" s="39"/>
      <c r="G68" s="39"/>
      <c r="H68" s="42"/>
      <c r="I68" s="39"/>
      <c r="J68" s="75"/>
      <c r="K68" s="39"/>
      <c r="L68" s="26">
        <f t="shared" si="3"/>
        <v>0</v>
      </c>
      <c r="M68" s="23"/>
      <c r="N68" s="26">
        <f t="shared" si="2"/>
        <v>0</v>
      </c>
      <c r="O68" s="26">
        <f t="shared" si="4"/>
        <v>0</v>
      </c>
      <c r="P68" s="39"/>
    </row>
    <row r="69" spans="1:16" ht="24" customHeight="1" x14ac:dyDescent="0.2">
      <c r="A69" s="39">
        <v>55</v>
      </c>
      <c r="B69" s="40" t="s">
        <v>141</v>
      </c>
      <c r="C69" s="41">
        <v>1</v>
      </c>
      <c r="D69" s="39" t="s">
        <v>140</v>
      </c>
      <c r="E69" s="39"/>
      <c r="F69" s="39"/>
      <c r="G69" s="39"/>
      <c r="H69" s="42"/>
      <c r="I69" s="39"/>
      <c r="J69" s="75"/>
      <c r="K69" s="39"/>
      <c r="L69" s="26">
        <f t="shared" si="3"/>
        <v>0</v>
      </c>
      <c r="M69" s="23"/>
      <c r="N69" s="26">
        <f t="shared" si="2"/>
        <v>0</v>
      </c>
      <c r="O69" s="26">
        <f t="shared" si="4"/>
        <v>0</v>
      </c>
      <c r="P69" s="39"/>
    </row>
    <row r="70" spans="1:16" ht="24" customHeight="1" x14ac:dyDescent="0.2">
      <c r="A70" s="39">
        <v>55</v>
      </c>
      <c r="B70" s="40" t="s">
        <v>141</v>
      </c>
      <c r="C70" s="41">
        <v>1</v>
      </c>
      <c r="D70" s="39" t="s">
        <v>112</v>
      </c>
      <c r="E70" s="39"/>
      <c r="F70" s="39"/>
      <c r="G70" s="39"/>
      <c r="H70" s="42"/>
      <c r="I70" s="39"/>
      <c r="J70" s="75"/>
      <c r="K70" s="39"/>
      <c r="L70" s="26">
        <f t="shared" si="3"/>
        <v>0</v>
      </c>
      <c r="M70" s="23"/>
      <c r="N70" s="26">
        <f t="shared" si="2"/>
        <v>0</v>
      </c>
      <c r="O70" s="26">
        <f t="shared" si="4"/>
        <v>0</v>
      </c>
      <c r="P70" s="39"/>
    </row>
    <row r="71" spans="1:16" ht="24" customHeight="1" x14ac:dyDescent="0.2">
      <c r="A71" s="39">
        <v>56</v>
      </c>
      <c r="B71" s="40" t="s">
        <v>142</v>
      </c>
      <c r="C71" s="41">
        <v>1</v>
      </c>
      <c r="D71" s="39" t="s">
        <v>140</v>
      </c>
      <c r="E71" s="39"/>
      <c r="F71" s="39"/>
      <c r="G71" s="39"/>
      <c r="H71" s="42"/>
      <c r="I71" s="39"/>
      <c r="J71" s="75"/>
      <c r="K71" s="39"/>
      <c r="L71" s="26">
        <f t="shared" si="3"/>
        <v>0</v>
      </c>
      <c r="M71" s="23"/>
      <c r="N71" s="26">
        <f t="shared" si="2"/>
        <v>0</v>
      </c>
      <c r="O71" s="26">
        <f t="shared" si="4"/>
        <v>0</v>
      </c>
      <c r="P71" s="39"/>
    </row>
    <row r="72" spans="1:16" ht="24" customHeight="1" x14ac:dyDescent="0.2">
      <c r="A72" s="39">
        <v>56</v>
      </c>
      <c r="B72" s="40" t="s">
        <v>142</v>
      </c>
      <c r="C72" s="41">
        <v>1</v>
      </c>
      <c r="D72" s="39" t="s">
        <v>112</v>
      </c>
      <c r="E72" s="39"/>
      <c r="F72" s="39"/>
      <c r="G72" s="39"/>
      <c r="H72" s="42"/>
      <c r="I72" s="39"/>
      <c r="J72" s="75"/>
      <c r="K72" s="39"/>
      <c r="L72" s="26">
        <f t="shared" si="3"/>
        <v>0</v>
      </c>
      <c r="M72" s="23"/>
      <c r="N72" s="26">
        <f t="shared" si="2"/>
        <v>0</v>
      </c>
      <c r="O72" s="26">
        <f t="shared" si="4"/>
        <v>0</v>
      </c>
      <c r="P72" s="39"/>
    </row>
    <row r="73" spans="1:16" ht="24" customHeight="1" x14ac:dyDescent="0.2">
      <c r="A73" s="39">
        <v>57</v>
      </c>
      <c r="B73" s="40" t="s">
        <v>143</v>
      </c>
      <c r="C73" s="41">
        <v>1</v>
      </c>
      <c r="D73" s="39" t="s">
        <v>140</v>
      </c>
      <c r="E73" s="39"/>
      <c r="F73" s="39"/>
      <c r="G73" s="39"/>
      <c r="H73" s="42"/>
      <c r="I73" s="39"/>
      <c r="J73" s="75"/>
      <c r="K73" s="39"/>
      <c r="L73" s="26">
        <f t="shared" si="3"/>
        <v>0</v>
      </c>
      <c r="M73" s="23"/>
      <c r="N73" s="26">
        <f t="shared" si="2"/>
        <v>0</v>
      </c>
      <c r="O73" s="26">
        <f t="shared" si="4"/>
        <v>0</v>
      </c>
      <c r="P73" s="39"/>
    </row>
    <row r="74" spans="1:16" ht="24" customHeight="1" x14ac:dyDescent="0.2">
      <c r="A74" s="39">
        <v>57</v>
      </c>
      <c r="B74" s="40" t="s">
        <v>143</v>
      </c>
      <c r="C74" s="41">
        <v>1</v>
      </c>
      <c r="D74" s="39" t="s">
        <v>112</v>
      </c>
      <c r="E74" s="39"/>
      <c r="F74" s="39"/>
      <c r="G74" s="39"/>
      <c r="H74" s="42"/>
      <c r="I74" s="39"/>
      <c r="J74" s="75"/>
      <c r="K74" s="39"/>
      <c r="L74" s="26">
        <f t="shared" si="3"/>
        <v>0</v>
      </c>
      <c r="M74" s="23"/>
      <c r="N74" s="26">
        <f t="shared" si="2"/>
        <v>0</v>
      </c>
      <c r="O74" s="26">
        <f t="shared" si="4"/>
        <v>0</v>
      </c>
      <c r="P74" s="39"/>
    </row>
    <row r="75" spans="1:16" ht="24" customHeight="1" x14ac:dyDescent="0.2">
      <c r="A75" s="39">
        <v>58</v>
      </c>
      <c r="B75" s="40" t="s">
        <v>144</v>
      </c>
      <c r="C75" s="41">
        <v>1</v>
      </c>
      <c r="D75" s="39" t="s">
        <v>140</v>
      </c>
      <c r="E75" s="39"/>
      <c r="F75" s="39"/>
      <c r="G75" s="39"/>
      <c r="H75" s="42"/>
      <c r="I75" s="39"/>
      <c r="J75" s="75"/>
      <c r="K75" s="39"/>
      <c r="L75" s="26">
        <f t="shared" ref="L75:L106" si="5">J75-(K75*J75)</f>
        <v>0</v>
      </c>
      <c r="M75" s="23"/>
      <c r="N75" s="26">
        <f t="shared" si="2"/>
        <v>0</v>
      </c>
      <c r="O75" s="26">
        <f t="shared" ref="O75:O106" si="6">+N75*C75</f>
        <v>0</v>
      </c>
      <c r="P75" s="39"/>
    </row>
    <row r="76" spans="1:16" ht="24" customHeight="1" x14ac:dyDescent="0.2">
      <c r="A76" s="39">
        <v>58</v>
      </c>
      <c r="B76" s="40" t="s">
        <v>144</v>
      </c>
      <c r="C76" s="41">
        <v>1</v>
      </c>
      <c r="D76" s="39" t="s">
        <v>112</v>
      </c>
      <c r="E76" s="39"/>
      <c r="F76" s="39"/>
      <c r="G76" s="39"/>
      <c r="H76" s="42"/>
      <c r="I76" s="39"/>
      <c r="J76" s="75"/>
      <c r="K76" s="39"/>
      <c r="L76" s="26">
        <f t="shared" si="5"/>
        <v>0</v>
      </c>
      <c r="M76" s="23"/>
      <c r="N76" s="26">
        <f t="shared" ref="N76:N130" si="7">+M76+L76</f>
        <v>0</v>
      </c>
      <c r="O76" s="26">
        <f t="shared" si="6"/>
        <v>0</v>
      </c>
      <c r="P76" s="39"/>
    </row>
    <row r="77" spans="1:16" ht="24" customHeight="1" x14ac:dyDescent="0.2">
      <c r="A77" s="39">
        <v>59</v>
      </c>
      <c r="B77" s="40" t="s">
        <v>55</v>
      </c>
      <c r="C77" s="41">
        <v>20</v>
      </c>
      <c r="D77" s="49" t="s">
        <v>112</v>
      </c>
      <c r="E77" s="49"/>
      <c r="F77" s="39"/>
      <c r="G77" s="39"/>
      <c r="H77" s="50"/>
      <c r="I77" s="39"/>
      <c r="J77" s="75"/>
      <c r="K77" s="39"/>
      <c r="L77" s="26">
        <f t="shared" si="5"/>
        <v>0</v>
      </c>
      <c r="M77" s="23"/>
      <c r="N77" s="26">
        <f t="shared" si="7"/>
        <v>0</v>
      </c>
      <c r="O77" s="26">
        <f t="shared" si="6"/>
        <v>0</v>
      </c>
      <c r="P77" s="39"/>
    </row>
    <row r="78" spans="1:16" ht="24" customHeight="1" x14ac:dyDescent="0.2">
      <c r="A78" s="39">
        <v>59</v>
      </c>
      <c r="B78" s="40" t="s">
        <v>55</v>
      </c>
      <c r="C78" s="41">
        <v>20</v>
      </c>
      <c r="D78" s="49" t="s">
        <v>140</v>
      </c>
      <c r="E78" s="49"/>
      <c r="F78" s="39"/>
      <c r="G78" s="39"/>
      <c r="H78" s="50"/>
      <c r="I78" s="39"/>
      <c r="J78" s="75"/>
      <c r="K78" s="39"/>
      <c r="L78" s="26">
        <f t="shared" si="5"/>
        <v>0</v>
      </c>
      <c r="M78" s="23"/>
      <c r="N78" s="26">
        <f t="shared" si="7"/>
        <v>0</v>
      </c>
      <c r="O78" s="26">
        <f t="shared" si="6"/>
        <v>0</v>
      </c>
      <c r="P78" s="39"/>
    </row>
    <row r="79" spans="1:16" ht="24" customHeight="1" x14ac:dyDescent="0.2">
      <c r="A79" s="39">
        <v>60</v>
      </c>
      <c r="B79" s="40" t="s">
        <v>48</v>
      </c>
      <c r="C79" s="41">
        <v>60</v>
      </c>
      <c r="D79" s="39" t="s">
        <v>229</v>
      </c>
      <c r="E79" s="39"/>
      <c r="F79" s="39"/>
      <c r="G79" s="39"/>
      <c r="H79" s="44"/>
      <c r="I79" s="39"/>
      <c r="J79" s="75"/>
      <c r="K79" s="39"/>
      <c r="L79" s="26">
        <f t="shared" si="5"/>
        <v>0</v>
      </c>
      <c r="M79" s="23"/>
      <c r="N79" s="26">
        <f t="shared" si="7"/>
        <v>0</v>
      </c>
      <c r="O79" s="26">
        <f t="shared" si="6"/>
        <v>0</v>
      </c>
      <c r="P79" s="39"/>
    </row>
    <row r="80" spans="1:16" ht="24" customHeight="1" x14ac:dyDescent="0.2">
      <c r="A80" s="39">
        <v>61</v>
      </c>
      <c r="B80" s="40" t="s">
        <v>43</v>
      </c>
      <c r="C80" s="41">
        <v>60</v>
      </c>
      <c r="D80" s="39" t="s">
        <v>229</v>
      </c>
      <c r="E80" s="39"/>
      <c r="F80" s="39"/>
      <c r="G80" s="39"/>
      <c r="H80" s="44"/>
      <c r="I80" s="39"/>
      <c r="J80" s="75"/>
      <c r="K80" s="39"/>
      <c r="L80" s="26">
        <f t="shared" si="5"/>
        <v>0</v>
      </c>
      <c r="M80" s="23"/>
      <c r="N80" s="26">
        <f t="shared" si="7"/>
        <v>0</v>
      </c>
      <c r="O80" s="26">
        <f t="shared" si="6"/>
        <v>0</v>
      </c>
      <c r="P80" s="39"/>
    </row>
    <row r="81" spans="1:16" ht="24" customHeight="1" x14ac:dyDescent="0.2">
      <c r="A81" s="39">
        <v>62</v>
      </c>
      <c r="B81" s="40" t="s">
        <v>145</v>
      </c>
      <c r="C81" s="41">
        <v>600</v>
      </c>
      <c r="D81" s="39" t="s">
        <v>229</v>
      </c>
      <c r="E81" s="39"/>
      <c r="F81" s="39"/>
      <c r="G81" s="39"/>
      <c r="H81" s="42"/>
      <c r="I81" s="39"/>
      <c r="J81" s="75"/>
      <c r="K81" s="39"/>
      <c r="L81" s="26">
        <f t="shared" si="5"/>
        <v>0</v>
      </c>
      <c r="M81" s="23"/>
      <c r="N81" s="26">
        <f t="shared" si="7"/>
        <v>0</v>
      </c>
      <c r="O81" s="26">
        <f t="shared" si="6"/>
        <v>0</v>
      </c>
      <c r="P81" s="39"/>
    </row>
    <row r="82" spans="1:16" ht="24" customHeight="1" x14ac:dyDescent="0.2">
      <c r="A82" s="39">
        <v>63</v>
      </c>
      <c r="B82" s="40" t="s">
        <v>194</v>
      </c>
      <c r="C82" s="41">
        <v>400</v>
      </c>
      <c r="D82" s="39" t="s">
        <v>229</v>
      </c>
      <c r="E82" s="39"/>
      <c r="F82" s="39"/>
      <c r="G82" s="39"/>
      <c r="H82" s="42"/>
      <c r="I82" s="39"/>
      <c r="J82" s="75"/>
      <c r="K82" s="39"/>
      <c r="L82" s="26">
        <f t="shared" si="5"/>
        <v>0</v>
      </c>
      <c r="M82" s="23"/>
      <c r="N82" s="26">
        <f t="shared" si="7"/>
        <v>0</v>
      </c>
      <c r="O82" s="26">
        <f t="shared" si="6"/>
        <v>0</v>
      </c>
      <c r="P82" s="39"/>
    </row>
    <row r="83" spans="1:16" ht="24" customHeight="1" x14ac:dyDescent="0.2">
      <c r="A83" s="39">
        <v>64</v>
      </c>
      <c r="B83" s="40" t="s">
        <v>156</v>
      </c>
      <c r="C83" s="41">
        <v>70</v>
      </c>
      <c r="D83" s="39" t="s">
        <v>229</v>
      </c>
      <c r="E83" s="39"/>
      <c r="F83" s="39"/>
      <c r="G83" s="39"/>
      <c r="H83" s="42"/>
      <c r="I83" s="39"/>
      <c r="J83" s="75"/>
      <c r="K83" s="39"/>
      <c r="L83" s="26">
        <f t="shared" si="5"/>
        <v>0</v>
      </c>
      <c r="M83" s="23"/>
      <c r="N83" s="26">
        <f t="shared" si="7"/>
        <v>0</v>
      </c>
      <c r="O83" s="26">
        <f t="shared" si="6"/>
        <v>0</v>
      </c>
      <c r="P83" s="39"/>
    </row>
    <row r="84" spans="1:16" ht="24" customHeight="1" x14ac:dyDescent="0.2">
      <c r="A84" s="39">
        <v>65</v>
      </c>
      <c r="B84" s="40" t="s">
        <v>35</v>
      </c>
      <c r="C84" s="41">
        <v>12</v>
      </c>
      <c r="D84" s="39" t="s">
        <v>229</v>
      </c>
      <c r="E84" s="39"/>
      <c r="F84" s="39"/>
      <c r="G84" s="39"/>
      <c r="H84" s="42"/>
      <c r="I84" s="39"/>
      <c r="J84" s="75"/>
      <c r="K84" s="39"/>
      <c r="L84" s="26">
        <f t="shared" si="5"/>
        <v>0</v>
      </c>
      <c r="M84" s="23"/>
      <c r="N84" s="26">
        <f t="shared" si="7"/>
        <v>0</v>
      </c>
      <c r="O84" s="26">
        <f t="shared" si="6"/>
        <v>0</v>
      </c>
      <c r="P84" s="39"/>
    </row>
    <row r="85" spans="1:16" ht="24" customHeight="1" x14ac:dyDescent="0.2">
      <c r="A85" s="39">
        <v>66</v>
      </c>
      <c r="B85" s="40" t="s">
        <v>117</v>
      </c>
      <c r="C85" s="41">
        <v>80</v>
      </c>
      <c r="D85" s="39" t="s">
        <v>146</v>
      </c>
      <c r="E85" s="39"/>
      <c r="F85" s="39"/>
      <c r="G85" s="39"/>
      <c r="H85" s="42"/>
      <c r="I85" s="39"/>
      <c r="J85" s="75"/>
      <c r="K85" s="39"/>
      <c r="L85" s="26">
        <f t="shared" si="5"/>
        <v>0</v>
      </c>
      <c r="M85" s="23"/>
      <c r="N85" s="26">
        <f t="shared" si="7"/>
        <v>0</v>
      </c>
      <c r="O85" s="26">
        <f t="shared" si="6"/>
        <v>0</v>
      </c>
      <c r="P85" s="39"/>
    </row>
    <row r="86" spans="1:16" ht="24" customHeight="1" x14ac:dyDescent="0.2">
      <c r="A86" s="39">
        <v>67</v>
      </c>
      <c r="B86" s="40" t="s">
        <v>225</v>
      </c>
      <c r="C86" s="41">
        <v>5000</v>
      </c>
      <c r="D86" s="39" t="s">
        <v>229</v>
      </c>
      <c r="E86" s="39"/>
      <c r="F86" s="39"/>
      <c r="G86" s="39"/>
      <c r="H86" s="42"/>
      <c r="I86" s="39"/>
      <c r="J86" s="75"/>
      <c r="K86" s="39"/>
      <c r="L86" s="26">
        <f t="shared" si="5"/>
        <v>0</v>
      </c>
      <c r="M86" s="23"/>
      <c r="N86" s="26">
        <f t="shared" si="7"/>
        <v>0</v>
      </c>
      <c r="O86" s="26">
        <f t="shared" si="6"/>
        <v>0</v>
      </c>
      <c r="P86" s="39"/>
    </row>
    <row r="87" spans="1:16" ht="24" customHeight="1" x14ac:dyDescent="0.2">
      <c r="A87" s="39">
        <v>68</v>
      </c>
      <c r="B87" s="40" t="s">
        <v>27</v>
      </c>
      <c r="C87" s="41">
        <v>10</v>
      </c>
      <c r="D87" s="39" t="s">
        <v>229</v>
      </c>
      <c r="E87" s="39"/>
      <c r="F87" s="39"/>
      <c r="G87" s="39"/>
      <c r="H87" s="42"/>
      <c r="I87" s="39"/>
      <c r="J87" s="75"/>
      <c r="K87" s="39"/>
      <c r="L87" s="26">
        <f t="shared" si="5"/>
        <v>0</v>
      </c>
      <c r="M87" s="23"/>
      <c r="N87" s="26">
        <f t="shared" si="7"/>
        <v>0</v>
      </c>
      <c r="O87" s="26">
        <f t="shared" si="6"/>
        <v>0</v>
      </c>
      <c r="P87" s="39"/>
    </row>
    <row r="88" spans="1:16" ht="24" customHeight="1" x14ac:dyDescent="0.2">
      <c r="A88" s="39">
        <v>69</v>
      </c>
      <c r="B88" s="40" t="s">
        <v>39</v>
      </c>
      <c r="C88" s="41">
        <v>1</v>
      </c>
      <c r="D88" s="39" t="s">
        <v>229</v>
      </c>
      <c r="E88" s="39"/>
      <c r="F88" s="39"/>
      <c r="G88" s="39"/>
      <c r="H88" s="44"/>
      <c r="I88" s="39"/>
      <c r="J88" s="75"/>
      <c r="K88" s="39"/>
      <c r="L88" s="26">
        <f t="shared" si="5"/>
        <v>0</v>
      </c>
      <c r="M88" s="23"/>
      <c r="N88" s="26">
        <f t="shared" si="7"/>
        <v>0</v>
      </c>
      <c r="O88" s="26">
        <f t="shared" si="6"/>
        <v>0</v>
      </c>
      <c r="P88" s="39"/>
    </row>
    <row r="89" spans="1:16" ht="24" customHeight="1" x14ac:dyDescent="0.2">
      <c r="A89" s="39">
        <v>70</v>
      </c>
      <c r="B89" s="40" t="s">
        <v>63</v>
      </c>
      <c r="C89" s="41">
        <v>25</v>
      </c>
      <c r="D89" s="39" t="s">
        <v>229</v>
      </c>
      <c r="E89" s="39"/>
      <c r="F89" s="39"/>
      <c r="G89" s="39"/>
      <c r="H89" s="42"/>
      <c r="I89" s="39"/>
      <c r="J89" s="75"/>
      <c r="K89" s="39"/>
      <c r="L89" s="26">
        <f t="shared" si="5"/>
        <v>0</v>
      </c>
      <c r="M89" s="23"/>
      <c r="N89" s="26">
        <f t="shared" si="7"/>
        <v>0</v>
      </c>
      <c r="O89" s="26">
        <f t="shared" si="6"/>
        <v>0</v>
      </c>
      <c r="P89" s="39"/>
    </row>
    <row r="90" spans="1:16" ht="24" customHeight="1" x14ac:dyDescent="0.2">
      <c r="A90" s="39">
        <v>71</v>
      </c>
      <c r="B90" s="40" t="s">
        <v>72</v>
      </c>
      <c r="C90" s="41">
        <v>300</v>
      </c>
      <c r="D90" s="39" t="s">
        <v>107</v>
      </c>
      <c r="E90" s="39"/>
      <c r="F90" s="39"/>
      <c r="G90" s="39"/>
      <c r="H90" s="42"/>
      <c r="I90" s="39"/>
      <c r="J90" s="75"/>
      <c r="K90" s="39"/>
      <c r="L90" s="26">
        <f t="shared" si="5"/>
        <v>0</v>
      </c>
      <c r="M90" s="23"/>
      <c r="N90" s="26">
        <f t="shared" si="7"/>
        <v>0</v>
      </c>
      <c r="O90" s="26">
        <f t="shared" si="6"/>
        <v>0</v>
      </c>
      <c r="P90" s="39"/>
    </row>
    <row r="91" spans="1:16" ht="24" customHeight="1" x14ac:dyDescent="0.2">
      <c r="A91" s="39">
        <v>72</v>
      </c>
      <c r="B91" s="40" t="s">
        <v>5</v>
      </c>
      <c r="C91" s="41">
        <v>600</v>
      </c>
      <c r="D91" s="39" t="s">
        <v>107</v>
      </c>
      <c r="E91" s="39"/>
      <c r="F91" s="39"/>
      <c r="G91" s="39"/>
      <c r="H91" s="42"/>
      <c r="I91" s="39"/>
      <c r="J91" s="75"/>
      <c r="K91" s="39"/>
      <c r="L91" s="26">
        <f t="shared" si="5"/>
        <v>0</v>
      </c>
      <c r="M91" s="23"/>
      <c r="N91" s="26">
        <f t="shared" si="7"/>
        <v>0</v>
      </c>
      <c r="O91" s="26">
        <f t="shared" si="6"/>
        <v>0</v>
      </c>
      <c r="P91" s="39"/>
    </row>
    <row r="92" spans="1:16" ht="24" customHeight="1" x14ac:dyDescent="0.2">
      <c r="A92" s="39">
        <v>73</v>
      </c>
      <c r="B92" s="40" t="s">
        <v>15</v>
      </c>
      <c r="C92" s="41">
        <v>10</v>
      </c>
      <c r="D92" s="39" t="s">
        <v>107</v>
      </c>
      <c r="E92" s="39"/>
      <c r="F92" s="39"/>
      <c r="G92" s="39"/>
      <c r="H92" s="42"/>
      <c r="I92" s="39"/>
      <c r="J92" s="75"/>
      <c r="K92" s="39"/>
      <c r="L92" s="26">
        <f t="shared" si="5"/>
        <v>0</v>
      </c>
      <c r="M92" s="23"/>
      <c r="N92" s="26">
        <f t="shared" si="7"/>
        <v>0</v>
      </c>
      <c r="O92" s="26">
        <f t="shared" si="6"/>
        <v>0</v>
      </c>
      <c r="P92" s="39"/>
    </row>
    <row r="93" spans="1:16" ht="24" customHeight="1" x14ac:dyDescent="0.2">
      <c r="A93" s="39">
        <v>74</v>
      </c>
      <c r="B93" s="40" t="s">
        <v>14</v>
      </c>
      <c r="C93" s="41">
        <v>5</v>
      </c>
      <c r="D93" s="39" t="s">
        <v>107</v>
      </c>
      <c r="E93" s="39"/>
      <c r="F93" s="39"/>
      <c r="G93" s="39"/>
      <c r="H93" s="44"/>
      <c r="I93" s="39"/>
      <c r="J93" s="75"/>
      <c r="K93" s="39"/>
      <c r="L93" s="26">
        <f t="shared" si="5"/>
        <v>0</v>
      </c>
      <c r="M93" s="23"/>
      <c r="N93" s="26">
        <f t="shared" si="7"/>
        <v>0</v>
      </c>
      <c r="O93" s="26">
        <f t="shared" si="6"/>
        <v>0</v>
      </c>
      <c r="P93" s="39"/>
    </row>
    <row r="94" spans="1:16" ht="24" customHeight="1" x14ac:dyDescent="0.2">
      <c r="A94" s="39">
        <v>75</v>
      </c>
      <c r="B94" s="40" t="s">
        <v>66</v>
      </c>
      <c r="C94" s="41">
        <v>50</v>
      </c>
      <c r="D94" s="39" t="s">
        <v>107</v>
      </c>
      <c r="E94" s="39"/>
      <c r="F94" s="39"/>
      <c r="G94" s="39"/>
      <c r="H94" s="42"/>
      <c r="I94" s="39"/>
      <c r="J94" s="75"/>
      <c r="K94" s="39"/>
      <c r="L94" s="26">
        <f t="shared" si="5"/>
        <v>0</v>
      </c>
      <c r="M94" s="23"/>
      <c r="N94" s="26">
        <f t="shared" si="7"/>
        <v>0</v>
      </c>
      <c r="O94" s="26">
        <f t="shared" si="6"/>
        <v>0</v>
      </c>
      <c r="P94" s="39"/>
    </row>
    <row r="95" spans="1:16" ht="24" customHeight="1" x14ac:dyDescent="0.2">
      <c r="A95" s="39">
        <v>76</v>
      </c>
      <c r="B95" s="40" t="s">
        <v>36</v>
      </c>
      <c r="C95" s="41">
        <v>10</v>
      </c>
      <c r="D95" s="39" t="s">
        <v>229</v>
      </c>
      <c r="E95" s="39"/>
      <c r="F95" s="39"/>
      <c r="G95" s="39"/>
      <c r="H95" s="44"/>
      <c r="I95" s="39"/>
      <c r="J95" s="75"/>
      <c r="K95" s="39"/>
      <c r="L95" s="26">
        <f t="shared" si="5"/>
        <v>0</v>
      </c>
      <c r="M95" s="23"/>
      <c r="N95" s="26">
        <f t="shared" si="7"/>
        <v>0</v>
      </c>
      <c r="O95" s="26">
        <f t="shared" si="6"/>
        <v>0</v>
      </c>
      <c r="P95" s="39"/>
    </row>
    <row r="96" spans="1:16" ht="24" customHeight="1" x14ac:dyDescent="0.2">
      <c r="A96" s="39">
        <v>77</v>
      </c>
      <c r="B96" s="40" t="s">
        <v>154</v>
      </c>
      <c r="C96" s="41">
        <v>7</v>
      </c>
      <c r="D96" s="39" t="s">
        <v>229</v>
      </c>
      <c r="E96" s="39"/>
      <c r="F96" s="39"/>
      <c r="G96" s="39"/>
      <c r="H96" s="42"/>
      <c r="I96" s="39"/>
      <c r="J96" s="75"/>
      <c r="K96" s="39"/>
      <c r="L96" s="26">
        <f t="shared" si="5"/>
        <v>0</v>
      </c>
      <c r="M96" s="23"/>
      <c r="N96" s="26">
        <f t="shared" si="7"/>
        <v>0</v>
      </c>
      <c r="O96" s="26">
        <f t="shared" si="6"/>
        <v>0</v>
      </c>
      <c r="P96" s="39"/>
    </row>
    <row r="97" spans="1:16" ht="24" customHeight="1" x14ac:dyDescent="0.2">
      <c r="A97" s="39">
        <v>78</v>
      </c>
      <c r="B97" s="40" t="s">
        <v>147</v>
      </c>
      <c r="C97" s="41">
        <v>50</v>
      </c>
      <c r="D97" s="39" t="s">
        <v>229</v>
      </c>
      <c r="E97" s="39"/>
      <c r="F97" s="39"/>
      <c r="G97" s="39"/>
      <c r="H97" s="42"/>
      <c r="I97" s="39"/>
      <c r="J97" s="75"/>
      <c r="K97" s="39"/>
      <c r="L97" s="26">
        <f t="shared" si="5"/>
        <v>0</v>
      </c>
      <c r="M97" s="23"/>
      <c r="N97" s="26">
        <f t="shared" si="7"/>
        <v>0</v>
      </c>
      <c r="O97" s="26">
        <f t="shared" si="6"/>
        <v>0</v>
      </c>
      <c r="P97" s="39"/>
    </row>
    <row r="98" spans="1:16" ht="24" customHeight="1" x14ac:dyDescent="0.2">
      <c r="A98" s="39">
        <v>79</v>
      </c>
      <c r="B98" s="40" t="s">
        <v>60</v>
      </c>
      <c r="C98" s="41">
        <v>30</v>
      </c>
      <c r="D98" s="39" t="s">
        <v>229</v>
      </c>
      <c r="E98" s="39"/>
      <c r="F98" s="39"/>
      <c r="G98" s="39"/>
      <c r="H98" s="44"/>
      <c r="I98" s="39"/>
      <c r="J98" s="75"/>
      <c r="K98" s="39"/>
      <c r="L98" s="26">
        <f t="shared" si="5"/>
        <v>0</v>
      </c>
      <c r="M98" s="23"/>
      <c r="N98" s="26">
        <f t="shared" si="7"/>
        <v>0</v>
      </c>
      <c r="O98" s="26">
        <f t="shared" si="6"/>
        <v>0</v>
      </c>
      <c r="P98" s="39"/>
    </row>
    <row r="99" spans="1:16" ht="24" customHeight="1" x14ac:dyDescent="0.2">
      <c r="A99" s="39">
        <v>80</v>
      </c>
      <c r="B99" s="40" t="s">
        <v>148</v>
      </c>
      <c r="C99" s="41">
        <v>30</v>
      </c>
      <c r="D99" s="39" t="s">
        <v>229</v>
      </c>
      <c r="E99" s="39"/>
      <c r="F99" s="39"/>
      <c r="G99" s="39"/>
      <c r="H99" s="42"/>
      <c r="I99" s="39"/>
      <c r="J99" s="75"/>
      <c r="K99" s="39"/>
      <c r="L99" s="26">
        <f t="shared" si="5"/>
        <v>0</v>
      </c>
      <c r="M99" s="23"/>
      <c r="N99" s="26">
        <f t="shared" si="7"/>
        <v>0</v>
      </c>
      <c r="O99" s="26">
        <f t="shared" si="6"/>
        <v>0</v>
      </c>
      <c r="P99" s="39"/>
    </row>
    <row r="100" spans="1:16" ht="24" customHeight="1" x14ac:dyDescent="0.2">
      <c r="A100" s="39">
        <v>81</v>
      </c>
      <c r="B100" s="40" t="s">
        <v>46</v>
      </c>
      <c r="C100" s="41">
        <v>40</v>
      </c>
      <c r="D100" s="39" t="s">
        <v>229</v>
      </c>
      <c r="E100" s="39"/>
      <c r="F100" s="39"/>
      <c r="G100" s="39"/>
      <c r="H100" s="44"/>
      <c r="I100" s="39"/>
      <c r="J100" s="75"/>
      <c r="K100" s="39"/>
      <c r="L100" s="26">
        <f t="shared" si="5"/>
        <v>0</v>
      </c>
      <c r="M100" s="23"/>
      <c r="N100" s="26">
        <f t="shared" si="7"/>
        <v>0</v>
      </c>
      <c r="O100" s="26">
        <f t="shared" si="6"/>
        <v>0</v>
      </c>
      <c r="P100" s="39"/>
    </row>
    <row r="101" spans="1:16" ht="24" customHeight="1" x14ac:dyDescent="0.2">
      <c r="A101" s="39">
        <v>82</v>
      </c>
      <c r="B101" s="40" t="s">
        <v>54</v>
      </c>
      <c r="C101" s="41">
        <v>70</v>
      </c>
      <c r="D101" s="39" t="s">
        <v>229</v>
      </c>
      <c r="E101" s="39"/>
      <c r="F101" s="39"/>
      <c r="G101" s="39"/>
      <c r="H101" s="44"/>
      <c r="I101" s="39"/>
      <c r="J101" s="75"/>
      <c r="K101" s="39"/>
      <c r="L101" s="26">
        <f t="shared" si="5"/>
        <v>0</v>
      </c>
      <c r="M101" s="23"/>
      <c r="N101" s="26">
        <f t="shared" si="7"/>
        <v>0</v>
      </c>
      <c r="O101" s="26">
        <f t="shared" si="6"/>
        <v>0</v>
      </c>
      <c r="P101" s="39"/>
    </row>
    <row r="102" spans="1:16" ht="24" customHeight="1" x14ac:dyDescent="0.2">
      <c r="A102" s="39">
        <v>83</v>
      </c>
      <c r="B102" s="40" t="s">
        <v>53</v>
      </c>
      <c r="C102" s="41">
        <v>50</v>
      </c>
      <c r="D102" s="39" t="s">
        <v>229</v>
      </c>
      <c r="E102" s="39"/>
      <c r="F102" s="39"/>
      <c r="G102" s="39"/>
      <c r="H102" s="44"/>
      <c r="I102" s="39"/>
      <c r="J102" s="75"/>
      <c r="K102" s="39"/>
      <c r="L102" s="26">
        <f t="shared" si="5"/>
        <v>0</v>
      </c>
      <c r="M102" s="23"/>
      <c r="N102" s="26">
        <f t="shared" si="7"/>
        <v>0</v>
      </c>
      <c r="O102" s="26">
        <f t="shared" si="6"/>
        <v>0</v>
      </c>
      <c r="P102" s="39"/>
    </row>
    <row r="103" spans="1:16" ht="24" customHeight="1" x14ac:dyDescent="0.2">
      <c r="A103" s="39">
        <v>84</v>
      </c>
      <c r="B103" s="40" t="s">
        <v>47</v>
      </c>
      <c r="C103" s="41">
        <v>40</v>
      </c>
      <c r="D103" s="39" t="s">
        <v>229</v>
      </c>
      <c r="E103" s="39"/>
      <c r="F103" s="39"/>
      <c r="G103" s="39"/>
      <c r="H103" s="44"/>
      <c r="I103" s="39"/>
      <c r="J103" s="75"/>
      <c r="K103" s="39"/>
      <c r="L103" s="26">
        <f t="shared" si="5"/>
        <v>0</v>
      </c>
      <c r="M103" s="23"/>
      <c r="N103" s="26">
        <f t="shared" si="7"/>
        <v>0</v>
      </c>
      <c r="O103" s="26">
        <f t="shared" si="6"/>
        <v>0</v>
      </c>
      <c r="P103" s="39"/>
    </row>
    <row r="104" spans="1:16" ht="24" customHeight="1" x14ac:dyDescent="0.2">
      <c r="A104" s="39">
        <v>85</v>
      </c>
      <c r="B104" s="40" t="s">
        <v>44</v>
      </c>
      <c r="C104" s="41">
        <v>40</v>
      </c>
      <c r="D104" s="39" t="s">
        <v>229</v>
      </c>
      <c r="E104" s="39"/>
      <c r="F104" s="39"/>
      <c r="G104" s="39"/>
      <c r="H104" s="44"/>
      <c r="I104" s="39"/>
      <c r="J104" s="75"/>
      <c r="K104" s="39"/>
      <c r="L104" s="26">
        <f t="shared" si="5"/>
        <v>0</v>
      </c>
      <c r="M104" s="23"/>
      <c r="N104" s="26">
        <f t="shared" si="7"/>
        <v>0</v>
      </c>
      <c r="O104" s="26">
        <f t="shared" si="6"/>
        <v>0</v>
      </c>
      <c r="P104" s="39"/>
    </row>
    <row r="105" spans="1:16" ht="24" customHeight="1" x14ac:dyDescent="0.2">
      <c r="A105" s="39">
        <v>86</v>
      </c>
      <c r="B105" s="40" t="s">
        <v>118</v>
      </c>
      <c r="C105" s="41">
        <v>6000</v>
      </c>
      <c r="D105" s="39" t="s">
        <v>229</v>
      </c>
      <c r="E105" s="39"/>
      <c r="F105" s="39"/>
      <c r="G105" s="39"/>
      <c r="H105" s="42"/>
      <c r="I105" s="39"/>
      <c r="J105" s="75"/>
      <c r="K105" s="39"/>
      <c r="L105" s="26">
        <f t="shared" si="5"/>
        <v>0</v>
      </c>
      <c r="M105" s="23"/>
      <c r="N105" s="26">
        <f t="shared" si="7"/>
        <v>0</v>
      </c>
      <c r="O105" s="26">
        <f t="shared" si="6"/>
        <v>0</v>
      </c>
      <c r="P105" s="39"/>
    </row>
    <row r="106" spans="1:16" ht="24" customHeight="1" x14ac:dyDescent="0.2">
      <c r="A106" s="39">
        <v>87</v>
      </c>
      <c r="B106" s="40" t="s">
        <v>42</v>
      </c>
      <c r="C106" s="41">
        <v>6</v>
      </c>
      <c r="D106" s="39" t="s">
        <v>229</v>
      </c>
      <c r="E106" s="39"/>
      <c r="F106" s="39"/>
      <c r="G106" s="39"/>
      <c r="H106" s="44"/>
      <c r="I106" s="39"/>
      <c r="J106" s="75"/>
      <c r="K106" s="39"/>
      <c r="L106" s="26">
        <f t="shared" si="5"/>
        <v>0</v>
      </c>
      <c r="M106" s="23"/>
      <c r="N106" s="26">
        <f t="shared" si="7"/>
        <v>0</v>
      </c>
      <c r="O106" s="26">
        <f t="shared" si="6"/>
        <v>0</v>
      </c>
      <c r="P106" s="39"/>
    </row>
    <row r="107" spans="1:16" ht="24" customHeight="1" x14ac:dyDescent="0.2">
      <c r="A107" s="39">
        <v>88</v>
      </c>
      <c r="B107" s="40" t="s">
        <v>149</v>
      </c>
      <c r="C107" s="41">
        <v>30</v>
      </c>
      <c r="D107" s="39" t="s">
        <v>229</v>
      </c>
      <c r="E107" s="39"/>
      <c r="F107" s="39"/>
      <c r="G107" s="39"/>
      <c r="H107" s="42"/>
      <c r="I107" s="39"/>
      <c r="J107" s="75"/>
      <c r="K107" s="39"/>
      <c r="L107" s="26">
        <f t="shared" ref="L107:L130" si="8">J107-(K107*J107)</f>
        <v>0</v>
      </c>
      <c r="M107" s="23"/>
      <c r="N107" s="26">
        <f t="shared" si="7"/>
        <v>0</v>
      </c>
      <c r="O107" s="26">
        <f t="shared" ref="O107:O130" si="9">+N107*C107</f>
        <v>0</v>
      </c>
      <c r="P107" s="39"/>
    </row>
    <row r="108" spans="1:16" ht="24" customHeight="1" x14ac:dyDescent="0.2">
      <c r="A108" s="39">
        <v>89</v>
      </c>
      <c r="B108" s="40" t="s">
        <v>17</v>
      </c>
      <c r="C108" s="41">
        <v>60</v>
      </c>
      <c r="D108" s="39" t="s">
        <v>229</v>
      </c>
      <c r="E108" s="39"/>
      <c r="F108" s="39"/>
      <c r="G108" s="39"/>
      <c r="H108" s="42"/>
      <c r="I108" s="39"/>
      <c r="J108" s="75"/>
      <c r="K108" s="39"/>
      <c r="L108" s="26">
        <f t="shared" si="8"/>
        <v>0</v>
      </c>
      <c r="M108" s="23"/>
      <c r="N108" s="26">
        <f t="shared" si="7"/>
        <v>0</v>
      </c>
      <c r="O108" s="26">
        <f t="shared" si="9"/>
        <v>0</v>
      </c>
      <c r="P108" s="39"/>
    </row>
    <row r="109" spans="1:16" ht="24" customHeight="1" x14ac:dyDescent="0.2">
      <c r="A109" s="39">
        <v>90</v>
      </c>
      <c r="B109" s="40" t="s">
        <v>150</v>
      </c>
      <c r="C109" s="41">
        <v>480</v>
      </c>
      <c r="D109" s="39" t="s">
        <v>229</v>
      </c>
      <c r="E109" s="39"/>
      <c r="F109" s="39"/>
      <c r="G109" s="39"/>
      <c r="H109" s="42"/>
      <c r="I109" s="39"/>
      <c r="J109" s="75"/>
      <c r="K109" s="39"/>
      <c r="L109" s="26">
        <f t="shared" si="8"/>
        <v>0</v>
      </c>
      <c r="M109" s="23"/>
      <c r="N109" s="26">
        <f t="shared" si="7"/>
        <v>0</v>
      </c>
      <c r="O109" s="26">
        <f t="shared" si="9"/>
        <v>0</v>
      </c>
      <c r="P109" s="39"/>
    </row>
    <row r="110" spans="1:16" ht="24" customHeight="1" x14ac:dyDescent="0.2">
      <c r="A110" s="39">
        <v>91</v>
      </c>
      <c r="B110" s="40" t="s">
        <v>18</v>
      </c>
      <c r="C110" s="41">
        <v>60</v>
      </c>
      <c r="D110" s="39" t="s">
        <v>229</v>
      </c>
      <c r="E110" s="39"/>
      <c r="F110" s="39"/>
      <c r="G110" s="39"/>
      <c r="H110" s="42"/>
      <c r="I110" s="39"/>
      <c r="J110" s="75"/>
      <c r="K110" s="39"/>
      <c r="L110" s="26">
        <f t="shared" si="8"/>
        <v>0</v>
      </c>
      <c r="M110" s="23"/>
      <c r="N110" s="26">
        <f t="shared" si="7"/>
        <v>0</v>
      </c>
      <c r="O110" s="26">
        <f t="shared" si="9"/>
        <v>0</v>
      </c>
      <c r="P110" s="39"/>
    </row>
    <row r="111" spans="1:16" ht="24" customHeight="1" x14ac:dyDescent="0.2">
      <c r="A111" s="39">
        <v>92</v>
      </c>
      <c r="B111" s="40" t="s">
        <v>22</v>
      </c>
      <c r="C111" s="41">
        <v>60</v>
      </c>
      <c r="D111" s="39" t="s">
        <v>229</v>
      </c>
      <c r="E111" s="39"/>
      <c r="F111" s="39"/>
      <c r="G111" s="39"/>
      <c r="H111" s="42"/>
      <c r="I111" s="39"/>
      <c r="J111" s="75"/>
      <c r="K111" s="39"/>
      <c r="L111" s="26">
        <f t="shared" si="8"/>
        <v>0</v>
      </c>
      <c r="M111" s="23"/>
      <c r="N111" s="26">
        <f t="shared" si="7"/>
        <v>0</v>
      </c>
      <c r="O111" s="26">
        <f t="shared" si="9"/>
        <v>0</v>
      </c>
      <c r="P111" s="39"/>
    </row>
    <row r="112" spans="1:16" ht="24" customHeight="1" x14ac:dyDescent="0.2">
      <c r="A112" s="39">
        <v>93</v>
      </c>
      <c r="B112" s="40" t="s">
        <v>100</v>
      </c>
      <c r="C112" s="41">
        <v>200</v>
      </c>
      <c r="D112" s="39" t="s">
        <v>229</v>
      </c>
      <c r="E112" s="39"/>
      <c r="F112" s="39"/>
      <c r="G112" s="39"/>
      <c r="H112" s="42"/>
      <c r="I112" s="39"/>
      <c r="J112" s="75"/>
      <c r="K112" s="39"/>
      <c r="L112" s="26">
        <f t="shared" si="8"/>
        <v>0</v>
      </c>
      <c r="M112" s="23"/>
      <c r="N112" s="26">
        <f t="shared" si="7"/>
        <v>0</v>
      </c>
      <c r="O112" s="26">
        <f t="shared" si="9"/>
        <v>0</v>
      </c>
      <c r="P112" s="39"/>
    </row>
    <row r="113" spans="1:16" ht="24" customHeight="1" x14ac:dyDescent="0.2">
      <c r="A113" s="39">
        <v>94</v>
      </c>
      <c r="B113" s="40" t="s">
        <v>69</v>
      </c>
      <c r="C113" s="41">
        <v>200</v>
      </c>
      <c r="D113" s="39" t="s">
        <v>229</v>
      </c>
      <c r="E113" s="39"/>
      <c r="F113" s="39"/>
      <c r="G113" s="39"/>
      <c r="H113" s="42"/>
      <c r="I113" s="39"/>
      <c r="J113" s="75"/>
      <c r="K113" s="39"/>
      <c r="L113" s="26">
        <f t="shared" si="8"/>
        <v>0</v>
      </c>
      <c r="M113" s="23"/>
      <c r="N113" s="26">
        <f t="shared" si="7"/>
        <v>0</v>
      </c>
      <c r="O113" s="26">
        <f t="shared" si="9"/>
        <v>0</v>
      </c>
      <c r="P113" s="39"/>
    </row>
    <row r="114" spans="1:16" ht="24" customHeight="1" x14ac:dyDescent="0.2">
      <c r="A114" s="39">
        <v>95</v>
      </c>
      <c r="B114" s="40" t="s">
        <v>85</v>
      </c>
      <c r="C114" s="41">
        <v>800</v>
      </c>
      <c r="D114" s="39" t="s">
        <v>229</v>
      </c>
      <c r="E114" s="39"/>
      <c r="F114" s="39"/>
      <c r="G114" s="39"/>
      <c r="H114" s="42"/>
      <c r="I114" s="39"/>
      <c r="J114" s="75"/>
      <c r="K114" s="39"/>
      <c r="L114" s="26">
        <f t="shared" si="8"/>
        <v>0</v>
      </c>
      <c r="M114" s="23"/>
      <c r="N114" s="26">
        <f t="shared" si="7"/>
        <v>0</v>
      </c>
      <c r="O114" s="26">
        <f t="shared" si="9"/>
        <v>0</v>
      </c>
      <c r="P114" s="39"/>
    </row>
    <row r="115" spans="1:16" ht="24" customHeight="1" x14ac:dyDescent="0.2">
      <c r="A115" s="39">
        <v>96</v>
      </c>
      <c r="B115" s="40" t="s">
        <v>83</v>
      </c>
      <c r="C115" s="41">
        <v>2400</v>
      </c>
      <c r="D115" s="39" t="s">
        <v>229</v>
      </c>
      <c r="E115" s="39"/>
      <c r="F115" s="39"/>
      <c r="G115" s="39"/>
      <c r="H115" s="42"/>
      <c r="I115" s="39"/>
      <c r="J115" s="75"/>
      <c r="K115" s="39"/>
      <c r="L115" s="26">
        <f t="shared" si="8"/>
        <v>0</v>
      </c>
      <c r="M115" s="23"/>
      <c r="N115" s="26">
        <f t="shared" si="7"/>
        <v>0</v>
      </c>
      <c r="O115" s="26">
        <f t="shared" si="9"/>
        <v>0</v>
      </c>
      <c r="P115" s="39"/>
    </row>
    <row r="116" spans="1:16" ht="24" customHeight="1" x14ac:dyDescent="0.2">
      <c r="A116" s="39">
        <v>97</v>
      </c>
      <c r="B116" s="40" t="s">
        <v>74</v>
      </c>
      <c r="C116" s="41">
        <v>500</v>
      </c>
      <c r="D116" s="39" t="s">
        <v>229</v>
      </c>
      <c r="E116" s="39"/>
      <c r="F116" s="39"/>
      <c r="G116" s="39"/>
      <c r="H116" s="42"/>
      <c r="I116" s="39"/>
      <c r="J116" s="75"/>
      <c r="K116" s="39"/>
      <c r="L116" s="26">
        <f t="shared" si="8"/>
        <v>0</v>
      </c>
      <c r="M116" s="23"/>
      <c r="N116" s="26">
        <f t="shared" si="7"/>
        <v>0</v>
      </c>
      <c r="O116" s="26">
        <f t="shared" si="9"/>
        <v>0</v>
      </c>
      <c r="P116" s="39"/>
    </row>
    <row r="117" spans="1:16" ht="24" customHeight="1" x14ac:dyDescent="0.2">
      <c r="A117" s="39">
        <v>98</v>
      </c>
      <c r="B117" s="40" t="s">
        <v>207</v>
      </c>
      <c r="C117" s="41">
        <v>12000</v>
      </c>
      <c r="D117" s="39" t="s">
        <v>229</v>
      </c>
      <c r="E117" s="39"/>
      <c r="F117" s="39"/>
      <c r="G117" s="39"/>
      <c r="H117" s="42"/>
      <c r="I117" s="39"/>
      <c r="J117" s="75"/>
      <c r="K117" s="39"/>
      <c r="L117" s="26">
        <f t="shared" si="8"/>
        <v>0</v>
      </c>
      <c r="M117" s="23"/>
      <c r="N117" s="26">
        <f t="shared" si="7"/>
        <v>0</v>
      </c>
      <c r="O117" s="26">
        <f t="shared" si="9"/>
        <v>0</v>
      </c>
      <c r="P117" s="39"/>
    </row>
    <row r="118" spans="1:16" ht="24" customHeight="1" x14ac:dyDescent="0.2">
      <c r="A118" s="39">
        <v>100</v>
      </c>
      <c r="B118" s="40" t="s">
        <v>23</v>
      </c>
      <c r="C118" s="41">
        <v>12000</v>
      </c>
      <c r="D118" s="39" t="s">
        <v>229</v>
      </c>
      <c r="E118" s="39"/>
      <c r="F118" s="39"/>
      <c r="G118" s="39"/>
      <c r="H118" s="42"/>
      <c r="I118" s="39"/>
      <c r="J118" s="75"/>
      <c r="K118" s="39"/>
      <c r="L118" s="26">
        <f t="shared" si="8"/>
        <v>0</v>
      </c>
      <c r="M118" s="23"/>
      <c r="N118" s="26">
        <f t="shared" si="7"/>
        <v>0</v>
      </c>
      <c r="O118" s="26">
        <f t="shared" si="9"/>
        <v>0</v>
      </c>
      <c r="P118" s="39"/>
    </row>
    <row r="119" spans="1:16" ht="24" customHeight="1" x14ac:dyDescent="0.2">
      <c r="A119" s="39">
        <v>101</v>
      </c>
      <c r="B119" s="40" t="s">
        <v>16</v>
      </c>
      <c r="C119" s="41">
        <v>17</v>
      </c>
      <c r="D119" s="39" t="s">
        <v>229</v>
      </c>
      <c r="E119" s="39"/>
      <c r="F119" s="39"/>
      <c r="G119" s="39"/>
      <c r="H119" s="42"/>
      <c r="I119" s="39"/>
      <c r="J119" s="75"/>
      <c r="K119" s="39"/>
      <c r="L119" s="26">
        <f t="shared" si="8"/>
        <v>0</v>
      </c>
      <c r="M119" s="23"/>
      <c r="N119" s="26">
        <f t="shared" si="7"/>
        <v>0</v>
      </c>
      <c r="O119" s="26">
        <f t="shared" si="9"/>
        <v>0</v>
      </c>
      <c r="P119" s="39"/>
    </row>
    <row r="120" spans="1:16" ht="24" customHeight="1" x14ac:dyDescent="0.2">
      <c r="A120" s="39">
        <v>102</v>
      </c>
      <c r="B120" s="40" t="s">
        <v>37</v>
      </c>
      <c r="C120" s="41">
        <v>10</v>
      </c>
      <c r="D120" s="39" t="s">
        <v>229</v>
      </c>
      <c r="E120" s="39"/>
      <c r="F120" s="39"/>
      <c r="G120" s="39"/>
      <c r="H120" s="44"/>
      <c r="I120" s="39"/>
      <c r="J120" s="75"/>
      <c r="K120" s="39"/>
      <c r="L120" s="26">
        <f t="shared" si="8"/>
        <v>0</v>
      </c>
      <c r="M120" s="23"/>
      <c r="N120" s="26">
        <f t="shared" si="7"/>
        <v>0</v>
      </c>
      <c r="O120" s="26">
        <f t="shared" si="9"/>
        <v>0</v>
      </c>
      <c r="P120" s="39"/>
    </row>
    <row r="121" spans="1:16" ht="24" customHeight="1" x14ac:dyDescent="0.2">
      <c r="A121" s="39">
        <v>103</v>
      </c>
      <c r="B121" s="40" t="s">
        <v>68</v>
      </c>
      <c r="C121" s="41">
        <v>100</v>
      </c>
      <c r="D121" s="39" t="s">
        <v>229</v>
      </c>
      <c r="E121" s="39"/>
      <c r="F121" s="39"/>
      <c r="G121" s="39"/>
      <c r="H121" s="42"/>
      <c r="I121" s="39"/>
      <c r="J121" s="75"/>
      <c r="K121" s="39"/>
      <c r="L121" s="26">
        <f t="shared" si="8"/>
        <v>0</v>
      </c>
      <c r="M121" s="23"/>
      <c r="N121" s="26">
        <f t="shared" si="7"/>
        <v>0</v>
      </c>
      <c r="O121" s="26">
        <f t="shared" si="9"/>
        <v>0</v>
      </c>
      <c r="P121" s="39"/>
    </row>
    <row r="122" spans="1:16" ht="24" customHeight="1" x14ac:dyDescent="0.2">
      <c r="A122" s="39">
        <v>104</v>
      </c>
      <c r="B122" s="40" t="s">
        <v>59</v>
      </c>
      <c r="C122" s="41">
        <v>25</v>
      </c>
      <c r="D122" s="39" t="s">
        <v>229</v>
      </c>
      <c r="E122" s="39"/>
      <c r="F122" s="39"/>
      <c r="G122" s="39"/>
      <c r="H122" s="44"/>
      <c r="I122" s="39"/>
      <c r="J122" s="75"/>
      <c r="K122" s="39"/>
      <c r="L122" s="26">
        <f t="shared" si="8"/>
        <v>0</v>
      </c>
      <c r="M122" s="23"/>
      <c r="N122" s="26">
        <f t="shared" si="7"/>
        <v>0</v>
      </c>
      <c r="O122" s="26">
        <f t="shared" si="9"/>
        <v>0</v>
      </c>
      <c r="P122" s="39"/>
    </row>
    <row r="123" spans="1:16" ht="24" customHeight="1" x14ac:dyDescent="0.2">
      <c r="A123" s="39">
        <v>105</v>
      </c>
      <c r="B123" s="40" t="s">
        <v>28</v>
      </c>
      <c r="C123" s="41">
        <v>10</v>
      </c>
      <c r="D123" s="39" t="s">
        <v>229</v>
      </c>
      <c r="E123" s="39"/>
      <c r="F123" s="39"/>
      <c r="G123" s="39"/>
      <c r="H123" s="44"/>
      <c r="I123" s="39"/>
      <c r="J123" s="75"/>
      <c r="K123" s="39"/>
      <c r="L123" s="26">
        <f t="shared" si="8"/>
        <v>0</v>
      </c>
      <c r="M123" s="23"/>
      <c r="N123" s="26">
        <f t="shared" si="7"/>
        <v>0</v>
      </c>
      <c r="O123" s="26">
        <f t="shared" si="9"/>
        <v>0</v>
      </c>
      <c r="P123" s="39"/>
    </row>
    <row r="124" spans="1:16" ht="24" customHeight="1" x14ac:dyDescent="0.2">
      <c r="A124" s="39">
        <v>106</v>
      </c>
      <c r="B124" s="40" t="s">
        <v>29</v>
      </c>
      <c r="C124" s="41">
        <v>4</v>
      </c>
      <c r="D124" s="39" t="s">
        <v>229</v>
      </c>
      <c r="E124" s="39"/>
      <c r="F124" s="39"/>
      <c r="G124" s="39"/>
      <c r="H124" s="44"/>
      <c r="I124" s="39"/>
      <c r="J124" s="75"/>
      <c r="K124" s="39"/>
      <c r="L124" s="26">
        <f t="shared" si="8"/>
        <v>0</v>
      </c>
      <c r="M124" s="23"/>
      <c r="N124" s="26">
        <f t="shared" si="7"/>
        <v>0</v>
      </c>
      <c r="O124" s="26">
        <f t="shared" si="9"/>
        <v>0</v>
      </c>
      <c r="P124" s="39"/>
    </row>
    <row r="125" spans="1:16" ht="24" customHeight="1" x14ac:dyDescent="0.2">
      <c r="A125" s="39">
        <v>107</v>
      </c>
      <c r="B125" s="40" t="s">
        <v>6</v>
      </c>
      <c r="C125" s="41">
        <v>800</v>
      </c>
      <c r="D125" s="39" t="s">
        <v>229</v>
      </c>
      <c r="E125" s="39"/>
      <c r="F125" s="39"/>
      <c r="G125" s="39"/>
      <c r="H125" s="42"/>
      <c r="I125" s="39"/>
      <c r="J125" s="75"/>
      <c r="K125" s="39"/>
      <c r="L125" s="26">
        <f t="shared" si="8"/>
        <v>0</v>
      </c>
      <c r="M125" s="23"/>
      <c r="N125" s="26">
        <f t="shared" si="7"/>
        <v>0</v>
      </c>
      <c r="O125" s="26">
        <f t="shared" si="9"/>
        <v>0</v>
      </c>
      <c r="P125" s="39"/>
    </row>
    <row r="126" spans="1:16" ht="24" customHeight="1" x14ac:dyDescent="0.2">
      <c r="A126" s="39">
        <v>108</v>
      </c>
      <c r="B126" s="40" t="s">
        <v>38</v>
      </c>
      <c r="C126" s="41">
        <v>5</v>
      </c>
      <c r="D126" s="39" t="s">
        <v>229</v>
      </c>
      <c r="E126" s="39"/>
      <c r="F126" s="39"/>
      <c r="G126" s="39"/>
      <c r="H126" s="44"/>
      <c r="I126" s="39"/>
      <c r="J126" s="75"/>
      <c r="K126" s="39"/>
      <c r="L126" s="26">
        <f t="shared" si="8"/>
        <v>0</v>
      </c>
      <c r="M126" s="23"/>
      <c r="N126" s="26">
        <f t="shared" si="7"/>
        <v>0</v>
      </c>
      <c r="O126" s="26">
        <f t="shared" si="9"/>
        <v>0</v>
      </c>
      <c r="P126" s="39"/>
    </row>
    <row r="127" spans="1:16" ht="24" customHeight="1" x14ac:dyDescent="0.2">
      <c r="A127" s="39">
        <v>109</v>
      </c>
      <c r="B127" s="40" t="s">
        <v>95</v>
      </c>
      <c r="C127" s="41">
        <v>3</v>
      </c>
      <c r="D127" s="39" t="s">
        <v>229</v>
      </c>
      <c r="E127" s="39"/>
      <c r="F127" s="39"/>
      <c r="G127" s="39"/>
      <c r="H127" s="42"/>
      <c r="I127" s="39"/>
      <c r="J127" s="75"/>
      <c r="K127" s="39"/>
      <c r="L127" s="26">
        <f t="shared" si="8"/>
        <v>0</v>
      </c>
      <c r="M127" s="23"/>
      <c r="N127" s="26">
        <f t="shared" si="7"/>
        <v>0</v>
      </c>
      <c r="O127" s="26">
        <f t="shared" si="9"/>
        <v>0</v>
      </c>
      <c r="P127" s="39"/>
    </row>
    <row r="128" spans="1:16" ht="24" customHeight="1" x14ac:dyDescent="0.2">
      <c r="A128" s="39">
        <v>110</v>
      </c>
      <c r="B128" s="40" t="s">
        <v>40</v>
      </c>
      <c r="C128" s="41">
        <v>4</v>
      </c>
      <c r="D128" s="39" t="s">
        <v>229</v>
      </c>
      <c r="E128" s="39"/>
      <c r="F128" s="39"/>
      <c r="G128" s="39"/>
      <c r="H128" s="44"/>
      <c r="I128" s="39"/>
      <c r="J128" s="75"/>
      <c r="K128" s="39"/>
      <c r="L128" s="26">
        <f t="shared" si="8"/>
        <v>0</v>
      </c>
      <c r="M128" s="23"/>
      <c r="N128" s="26">
        <f t="shared" si="7"/>
        <v>0</v>
      </c>
      <c r="O128" s="26">
        <f t="shared" si="9"/>
        <v>0</v>
      </c>
      <c r="P128" s="39"/>
    </row>
    <row r="129" spans="1:16" ht="24" customHeight="1" x14ac:dyDescent="0.2">
      <c r="A129" s="39">
        <v>111</v>
      </c>
      <c r="B129" s="40" t="s">
        <v>7</v>
      </c>
      <c r="C129" s="41">
        <v>2200</v>
      </c>
      <c r="D129" s="39" t="s">
        <v>229</v>
      </c>
      <c r="E129" s="39"/>
      <c r="F129" s="39"/>
      <c r="G129" s="39"/>
      <c r="H129" s="42"/>
      <c r="I129" s="39"/>
      <c r="J129" s="75"/>
      <c r="K129" s="39"/>
      <c r="L129" s="26">
        <f t="shared" si="8"/>
        <v>0</v>
      </c>
      <c r="M129" s="23"/>
      <c r="N129" s="26">
        <f t="shared" si="7"/>
        <v>0</v>
      </c>
      <c r="O129" s="26">
        <f t="shared" si="9"/>
        <v>0</v>
      </c>
      <c r="P129" s="39"/>
    </row>
    <row r="130" spans="1:16" ht="24" customHeight="1" x14ac:dyDescent="0.2">
      <c r="A130" s="39">
        <v>111</v>
      </c>
      <c r="B130" s="39" t="s">
        <v>205</v>
      </c>
      <c r="C130" s="41">
        <v>50</v>
      </c>
      <c r="D130" s="39" t="s">
        <v>229</v>
      </c>
      <c r="E130" s="39"/>
      <c r="F130" s="39"/>
      <c r="G130" s="39"/>
      <c r="H130" s="42"/>
      <c r="I130" s="39"/>
      <c r="J130" s="75"/>
      <c r="K130" s="39"/>
      <c r="L130" s="26">
        <f t="shared" si="8"/>
        <v>0</v>
      </c>
      <c r="M130" s="23"/>
      <c r="N130" s="26">
        <f t="shared" si="7"/>
        <v>0</v>
      </c>
      <c r="O130" s="26">
        <f t="shared" si="9"/>
        <v>0</v>
      </c>
      <c r="P130" s="39"/>
    </row>
  </sheetData>
  <autoFilter ref="A10:P130" xr:uid="{00000000-0001-0000-0000-000000000000}"/>
  <sortState xmlns:xlrd2="http://schemas.microsoft.com/office/spreadsheetml/2017/richdata2" ref="A11:M166">
    <sortCondition ref="B11:B166"/>
  </sortState>
  <mergeCells count="9">
    <mergeCell ref="A8:I8"/>
    <mergeCell ref="A9:D9"/>
    <mergeCell ref="B1:I1"/>
    <mergeCell ref="B2:I2"/>
    <mergeCell ref="B3:I3"/>
    <mergeCell ref="B4:I4"/>
    <mergeCell ref="B5:I5"/>
    <mergeCell ref="A7:I7"/>
    <mergeCell ref="E9:P9"/>
  </mergeCells>
  <conditionalFormatting sqref="A11:H130">
    <cfRule type="cellIs" dxfId="4" priority="1" operator="equal">
      <formula>85000.5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workbookViewId="0">
      <selection activeCell="E9" sqref="E9:P9"/>
    </sheetView>
  </sheetViews>
  <sheetFormatPr baseColWidth="10" defaultRowHeight="15" x14ac:dyDescent="0.25"/>
  <cols>
    <col min="1" max="1" width="7.7109375" customWidth="1"/>
    <col min="2" max="2" width="55.28515625" customWidth="1"/>
    <col min="6" max="6" width="14.28515625" customWidth="1"/>
    <col min="7" max="7" width="25.42578125" bestFit="1" customWidth="1"/>
    <col min="11" max="11" width="11.42578125" style="65"/>
    <col min="13" max="14" width="11.42578125" style="70"/>
    <col min="16" max="16" width="16.28515625" customWidth="1"/>
  </cols>
  <sheetData>
    <row r="1" spans="1:16" s="5" customFormat="1" ht="11.25" customHeight="1" x14ac:dyDescent="0.2">
      <c r="A1" s="4"/>
      <c r="B1" s="107"/>
      <c r="C1" s="107"/>
      <c r="D1" s="107"/>
      <c r="E1" s="107"/>
      <c r="F1" s="107"/>
      <c r="G1" s="107"/>
      <c r="H1" s="107"/>
      <c r="K1" s="62"/>
      <c r="M1" s="66"/>
      <c r="N1" s="66"/>
    </row>
    <row r="2" spans="1:16" s="5" customFormat="1" ht="14.25" customHeight="1" x14ac:dyDescent="0.2">
      <c r="A2" s="6"/>
      <c r="B2" s="108"/>
      <c r="C2" s="108"/>
      <c r="D2" s="108"/>
      <c r="E2" s="108"/>
      <c r="F2" s="108"/>
      <c r="G2" s="108"/>
      <c r="H2" s="108"/>
      <c r="K2" s="62"/>
      <c r="M2" s="66"/>
      <c r="N2" s="66"/>
    </row>
    <row r="3" spans="1:16" s="5" customFormat="1" ht="12.75" customHeight="1" x14ac:dyDescent="0.2">
      <c r="A3" s="6"/>
      <c r="B3" s="108"/>
      <c r="C3" s="108"/>
      <c r="D3" s="108"/>
      <c r="E3" s="108"/>
      <c r="F3" s="108"/>
      <c r="G3" s="108"/>
      <c r="H3" s="108"/>
      <c r="K3" s="62"/>
      <c r="M3" s="66"/>
      <c r="N3" s="66"/>
    </row>
    <row r="4" spans="1:16" s="5" customFormat="1" ht="18" customHeight="1" x14ac:dyDescent="0.2">
      <c r="A4" s="6"/>
      <c r="B4" s="108"/>
      <c r="C4" s="108"/>
      <c r="D4" s="108"/>
      <c r="E4" s="108"/>
      <c r="F4" s="108"/>
      <c r="G4" s="108"/>
      <c r="H4" s="108"/>
      <c r="K4" s="62"/>
      <c r="M4" s="66"/>
      <c r="N4" s="66"/>
    </row>
    <row r="5" spans="1:16" s="5" customFormat="1" ht="21.75" customHeight="1" thickBot="1" x14ac:dyDescent="0.25">
      <c r="A5" s="6"/>
      <c r="B5" s="109"/>
      <c r="C5" s="109"/>
      <c r="D5" s="109"/>
      <c r="E5" s="109"/>
      <c r="F5" s="109"/>
      <c r="G5" s="109"/>
      <c r="H5" s="109"/>
      <c r="K5" s="62"/>
      <c r="M5" s="66"/>
      <c r="N5" s="66"/>
    </row>
    <row r="6" spans="1:16" s="10" customFormat="1" ht="15.75" thickBot="1" x14ac:dyDescent="0.3">
      <c r="A6" s="7" t="s">
        <v>104</v>
      </c>
      <c r="B6" s="8"/>
      <c r="C6" s="8"/>
      <c r="D6" s="8"/>
      <c r="E6" s="8"/>
      <c r="F6" s="8"/>
      <c r="G6" s="8"/>
      <c r="H6" s="9"/>
      <c r="K6" s="63"/>
      <c r="M6" s="67"/>
      <c r="N6" s="67"/>
    </row>
    <row r="7" spans="1:16" s="10" customFormat="1" ht="15.75" thickBot="1" x14ac:dyDescent="0.3">
      <c r="A7" s="104" t="s">
        <v>105</v>
      </c>
      <c r="B7" s="105"/>
      <c r="C7" s="105"/>
      <c r="D7" s="105"/>
      <c r="E7" s="105"/>
      <c r="F7" s="105"/>
      <c r="G7" s="105"/>
      <c r="H7" s="106"/>
      <c r="K7" s="63"/>
      <c r="M7" s="67"/>
      <c r="N7" s="67"/>
    </row>
    <row r="8" spans="1:16" s="10" customFormat="1" ht="15.75" thickBot="1" x14ac:dyDescent="0.3">
      <c r="A8" s="104" t="s">
        <v>106</v>
      </c>
      <c r="B8" s="105"/>
      <c r="C8" s="105"/>
      <c r="D8" s="105"/>
      <c r="E8" s="105"/>
      <c r="F8" s="105"/>
      <c r="G8" s="105"/>
      <c r="H8" s="106"/>
      <c r="K8" s="63"/>
      <c r="M8" s="67"/>
      <c r="N8" s="67"/>
    </row>
    <row r="9" spans="1:16" s="34" customFormat="1" ht="53.25" customHeight="1" x14ac:dyDescent="0.25">
      <c r="A9" s="92" t="s">
        <v>208</v>
      </c>
      <c r="B9" s="93"/>
      <c r="C9" s="93"/>
      <c r="D9" s="94"/>
      <c r="E9" s="101" t="s">
        <v>242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s="38" customFormat="1" ht="56.25" customHeight="1" x14ac:dyDescent="0.2">
      <c r="A10" s="35" t="s">
        <v>101</v>
      </c>
      <c r="B10" s="35" t="s">
        <v>226</v>
      </c>
      <c r="C10" s="35" t="s">
        <v>227</v>
      </c>
      <c r="D10" s="35" t="s">
        <v>228</v>
      </c>
      <c r="E10" s="36" t="s">
        <v>230</v>
      </c>
      <c r="F10" s="36" t="s">
        <v>232</v>
      </c>
      <c r="G10" s="36" t="s">
        <v>233</v>
      </c>
      <c r="H10" s="37" t="s">
        <v>102</v>
      </c>
      <c r="I10" s="37" t="s">
        <v>103</v>
      </c>
      <c r="J10" s="68" t="s">
        <v>235</v>
      </c>
      <c r="K10" s="37" t="s">
        <v>236</v>
      </c>
      <c r="L10" s="37" t="s">
        <v>239</v>
      </c>
      <c r="M10" s="37" t="s">
        <v>238</v>
      </c>
      <c r="N10" s="37" t="s">
        <v>212</v>
      </c>
      <c r="O10" s="37" t="s">
        <v>213</v>
      </c>
      <c r="P10" s="37" t="s">
        <v>188</v>
      </c>
    </row>
    <row r="11" spans="1:16" s="1" customFormat="1" ht="44.25" customHeight="1" x14ac:dyDescent="0.25">
      <c r="A11" s="3">
        <v>1</v>
      </c>
      <c r="B11" s="2" t="s">
        <v>82</v>
      </c>
      <c r="C11" s="3">
        <v>24000</v>
      </c>
      <c r="D11" s="3" t="s">
        <v>229</v>
      </c>
      <c r="E11" s="3"/>
      <c r="F11" s="3"/>
      <c r="G11" s="12"/>
      <c r="H11" s="3"/>
      <c r="I11" s="3"/>
      <c r="J11" s="3"/>
      <c r="K11" s="64"/>
      <c r="L11" s="69">
        <f>J11-(K11*J11)</f>
        <v>0</v>
      </c>
      <c r="M11" s="69"/>
      <c r="N11" s="69">
        <f>+M11+L11</f>
        <v>0</v>
      </c>
      <c r="O11" s="69">
        <f>N11*C11</f>
        <v>0</v>
      </c>
      <c r="P11" s="3"/>
    </row>
    <row r="12" spans="1:16" s="1" customFormat="1" ht="36" customHeight="1" x14ac:dyDescent="0.25">
      <c r="A12" s="3">
        <v>2</v>
      </c>
      <c r="B12" s="2" t="s">
        <v>81</v>
      </c>
      <c r="C12" s="3">
        <v>60000</v>
      </c>
      <c r="D12" s="3" t="s">
        <v>229</v>
      </c>
      <c r="E12" s="3"/>
      <c r="F12" s="3"/>
      <c r="G12" s="12"/>
      <c r="H12" s="3"/>
      <c r="I12" s="3"/>
      <c r="J12" s="3"/>
      <c r="K12" s="64"/>
      <c r="L12" s="69">
        <f t="shared" ref="L12:L46" si="0">J12-(K12*J12)</f>
        <v>0</v>
      </c>
      <c r="M12" s="69"/>
      <c r="N12" s="69">
        <f t="shared" ref="N12:N46" si="1">+M12+L12</f>
        <v>0</v>
      </c>
      <c r="O12" s="69">
        <f t="shared" ref="O12:O46" si="2">N12*C12</f>
        <v>0</v>
      </c>
      <c r="P12" s="3"/>
    </row>
    <row r="13" spans="1:16" s="1" customFormat="1" ht="31.5" x14ac:dyDescent="0.25">
      <c r="A13" s="3">
        <v>3</v>
      </c>
      <c r="B13" s="2" t="s">
        <v>79</v>
      </c>
      <c r="C13" s="3">
        <v>60000</v>
      </c>
      <c r="D13" s="3" t="s">
        <v>229</v>
      </c>
      <c r="E13" s="3"/>
      <c r="F13" s="3"/>
      <c r="G13" s="12"/>
      <c r="H13" s="3"/>
      <c r="I13" s="3"/>
      <c r="J13" s="3"/>
      <c r="K13" s="64"/>
      <c r="L13" s="69">
        <f t="shared" si="0"/>
        <v>0</v>
      </c>
      <c r="M13" s="69"/>
      <c r="N13" s="69">
        <f t="shared" si="1"/>
        <v>0</v>
      </c>
      <c r="O13" s="69">
        <f t="shared" si="2"/>
        <v>0</v>
      </c>
      <c r="P13" s="3"/>
    </row>
    <row r="14" spans="1:16" s="1" customFormat="1" ht="31.5" x14ac:dyDescent="0.25">
      <c r="A14" s="3">
        <v>4</v>
      </c>
      <c r="B14" s="2" t="s">
        <v>80</v>
      </c>
      <c r="C14" s="3">
        <v>60000</v>
      </c>
      <c r="D14" s="3" t="s">
        <v>229</v>
      </c>
      <c r="E14" s="3"/>
      <c r="F14" s="3"/>
      <c r="G14" s="12"/>
      <c r="H14" s="3"/>
      <c r="I14" s="3"/>
      <c r="J14" s="3"/>
      <c r="K14" s="64"/>
      <c r="L14" s="69">
        <f t="shared" si="0"/>
        <v>0</v>
      </c>
      <c r="M14" s="69"/>
      <c r="N14" s="69">
        <f t="shared" si="1"/>
        <v>0</v>
      </c>
      <c r="O14" s="69">
        <f t="shared" si="2"/>
        <v>0</v>
      </c>
      <c r="P14" s="3"/>
    </row>
    <row r="15" spans="1:16" s="1" customFormat="1" ht="39.75" customHeight="1" x14ac:dyDescent="0.25">
      <c r="A15" s="3">
        <v>5</v>
      </c>
      <c r="B15" s="2" t="s">
        <v>222</v>
      </c>
      <c r="C15" s="3">
        <v>25</v>
      </c>
      <c r="D15" s="3" t="s">
        <v>229</v>
      </c>
      <c r="E15" s="3"/>
      <c r="F15" s="3"/>
      <c r="G15" s="12"/>
      <c r="H15" s="3"/>
      <c r="I15" s="3"/>
      <c r="J15" s="3"/>
      <c r="K15" s="64"/>
      <c r="L15" s="69">
        <f t="shared" si="0"/>
        <v>0</v>
      </c>
      <c r="M15" s="69"/>
      <c r="N15" s="69">
        <f t="shared" si="1"/>
        <v>0</v>
      </c>
      <c r="O15" s="69">
        <f t="shared" si="2"/>
        <v>0</v>
      </c>
      <c r="P15" s="3"/>
    </row>
    <row r="16" spans="1:16" s="1" customFormat="1" ht="47.25" x14ac:dyDescent="0.25">
      <c r="A16" s="3">
        <v>6</v>
      </c>
      <c r="B16" s="2" t="s">
        <v>97</v>
      </c>
      <c r="C16" s="3">
        <v>14000</v>
      </c>
      <c r="D16" s="3" t="s">
        <v>229</v>
      </c>
      <c r="E16" s="3"/>
      <c r="F16" s="3"/>
      <c r="G16" s="12"/>
      <c r="H16" s="3"/>
      <c r="I16" s="3"/>
      <c r="J16" s="3"/>
      <c r="K16" s="64"/>
      <c r="L16" s="69">
        <f t="shared" si="0"/>
        <v>0</v>
      </c>
      <c r="M16" s="69"/>
      <c r="N16" s="69">
        <f t="shared" si="1"/>
        <v>0</v>
      </c>
      <c r="O16" s="69">
        <f t="shared" si="2"/>
        <v>0</v>
      </c>
      <c r="P16" s="3"/>
    </row>
    <row r="17" spans="1:16" s="1" customFormat="1" ht="47.25" x14ac:dyDescent="0.25">
      <c r="A17" s="3">
        <v>7</v>
      </c>
      <c r="B17" s="2" t="s">
        <v>153</v>
      </c>
      <c r="C17" s="3">
        <v>10000</v>
      </c>
      <c r="D17" s="3" t="s">
        <v>229</v>
      </c>
      <c r="E17" s="3"/>
      <c r="F17" s="3"/>
      <c r="G17" s="12"/>
      <c r="H17" s="3"/>
      <c r="I17" s="3"/>
      <c r="J17" s="3"/>
      <c r="K17" s="64"/>
      <c r="L17" s="69">
        <f t="shared" si="0"/>
        <v>0</v>
      </c>
      <c r="M17" s="69"/>
      <c r="N17" s="69">
        <f t="shared" si="1"/>
        <v>0</v>
      </c>
      <c r="O17" s="69">
        <f t="shared" si="2"/>
        <v>0</v>
      </c>
      <c r="P17" s="3"/>
    </row>
    <row r="18" spans="1:16" s="1" customFormat="1" ht="39" customHeight="1" x14ac:dyDescent="0.25">
      <c r="A18" s="3">
        <v>8</v>
      </c>
      <c r="B18" s="2" t="s">
        <v>151</v>
      </c>
      <c r="C18" s="3">
        <v>12000</v>
      </c>
      <c r="D18" s="3" t="s">
        <v>229</v>
      </c>
      <c r="E18" s="3"/>
      <c r="F18" s="3"/>
      <c r="G18" s="12"/>
      <c r="H18" s="3"/>
      <c r="I18" s="3"/>
      <c r="J18" s="3"/>
      <c r="K18" s="64"/>
      <c r="L18" s="69">
        <f t="shared" si="0"/>
        <v>0</v>
      </c>
      <c r="M18" s="69"/>
      <c r="N18" s="69">
        <f t="shared" si="1"/>
        <v>0</v>
      </c>
      <c r="O18" s="69">
        <f t="shared" si="2"/>
        <v>0</v>
      </c>
      <c r="P18" s="3"/>
    </row>
    <row r="19" spans="1:16" s="1" customFormat="1" ht="47.25" x14ac:dyDescent="0.25">
      <c r="A19" s="3">
        <v>9</v>
      </c>
      <c r="B19" s="2" t="s">
        <v>152</v>
      </c>
      <c r="C19" s="3">
        <v>10000</v>
      </c>
      <c r="D19" s="3" t="s">
        <v>229</v>
      </c>
      <c r="E19" s="3"/>
      <c r="F19" s="3"/>
      <c r="G19" s="12"/>
      <c r="H19" s="3"/>
      <c r="I19" s="3"/>
      <c r="J19" s="3"/>
      <c r="K19" s="64"/>
      <c r="L19" s="69">
        <f t="shared" si="0"/>
        <v>0</v>
      </c>
      <c r="M19" s="69"/>
      <c r="N19" s="69">
        <f t="shared" si="1"/>
        <v>0</v>
      </c>
      <c r="O19" s="69">
        <f t="shared" si="2"/>
        <v>0</v>
      </c>
      <c r="P19" s="3"/>
    </row>
    <row r="20" spans="1:16" s="1" customFormat="1" ht="15.75" x14ac:dyDescent="0.25">
      <c r="A20" s="3">
        <v>10</v>
      </c>
      <c r="B20" s="2" t="s">
        <v>119</v>
      </c>
      <c r="C20" s="3">
        <v>20</v>
      </c>
      <c r="D20" s="3" t="s">
        <v>229</v>
      </c>
      <c r="E20" s="3"/>
      <c r="F20" s="3"/>
      <c r="G20" s="11"/>
      <c r="H20" s="3"/>
      <c r="I20" s="3"/>
      <c r="J20" s="3"/>
      <c r="K20" s="64"/>
      <c r="L20" s="69">
        <f t="shared" si="0"/>
        <v>0</v>
      </c>
      <c r="M20" s="69"/>
      <c r="N20" s="69">
        <f t="shared" si="1"/>
        <v>0</v>
      </c>
      <c r="O20" s="69">
        <f t="shared" si="2"/>
        <v>0</v>
      </c>
      <c r="P20" s="3"/>
    </row>
    <row r="21" spans="1:16" s="1" customFormat="1" ht="31.5" x14ac:dyDescent="0.25">
      <c r="A21" s="3">
        <v>11</v>
      </c>
      <c r="B21" s="2" t="s">
        <v>155</v>
      </c>
      <c r="C21" s="3">
        <v>15</v>
      </c>
      <c r="D21" s="3" t="s">
        <v>229</v>
      </c>
      <c r="E21" s="3"/>
      <c r="F21" s="3"/>
      <c r="G21" s="11"/>
      <c r="H21" s="3"/>
      <c r="I21" s="3"/>
      <c r="J21" s="3"/>
      <c r="K21" s="64"/>
      <c r="L21" s="69">
        <f t="shared" si="0"/>
        <v>0</v>
      </c>
      <c r="M21" s="69"/>
      <c r="N21" s="69">
        <f t="shared" si="1"/>
        <v>0</v>
      </c>
      <c r="O21" s="69">
        <f t="shared" si="2"/>
        <v>0</v>
      </c>
      <c r="P21" s="3"/>
    </row>
    <row r="22" spans="1:16" s="1" customFormat="1" ht="19.5" customHeight="1" x14ac:dyDescent="0.25">
      <c r="A22" s="3">
        <v>12</v>
      </c>
      <c r="B22" s="2" t="s">
        <v>61</v>
      </c>
      <c r="C22" s="3">
        <v>30</v>
      </c>
      <c r="D22" s="3" t="s">
        <v>229</v>
      </c>
      <c r="E22" s="3"/>
      <c r="F22" s="3"/>
      <c r="G22" s="12"/>
      <c r="H22" s="3"/>
      <c r="I22" s="3"/>
      <c r="J22" s="3"/>
      <c r="K22" s="64"/>
      <c r="L22" s="69">
        <f t="shared" si="0"/>
        <v>0</v>
      </c>
      <c r="M22" s="69"/>
      <c r="N22" s="69">
        <f t="shared" si="1"/>
        <v>0</v>
      </c>
      <c r="O22" s="69">
        <f t="shared" si="2"/>
        <v>0</v>
      </c>
      <c r="P22" s="3"/>
    </row>
    <row r="23" spans="1:16" s="1" customFormat="1" ht="19.5" customHeight="1" x14ac:dyDescent="0.25">
      <c r="A23" s="3">
        <v>13</v>
      </c>
      <c r="B23" s="2" t="s">
        <v>0</v>
      </c>
      <c r="C23" s="3">
        <v>120</v>
      </c>
      <c r="D23" s="3" t="s">
        <v>229</v>
      </c>
      <c r="E23" s="3"/>
      <c r="F23" s="3"/>
      <c r="G23" s="12"/>
      <c r="H23" s="3"/>
      <c r="I23" s="3"/>
      <c r="J23" s="3"/>
      <c r="K23" s="64"/>
      <c r="L23" s="69">
        <f t="shared" si="0"/>
        <v>0</v>
      </c>
      <c r="M23" s="69"/>
      <c r="N23" s="69">
        <f t="shared" si="1"/>
        <v>0</v>
      </c>
      <c r="O23" s="69">
        <f t="shared" si="2"/>
        <v>0</v>
      </c>
      <c r="P23" s="3"/>
    </row>
    <row r="24" spans="1:16" s="1" customFormat="1" ht="19.5" customHeight="1" x14ac:dyDescent="0.25">
      <c r="A24" s="3">
        <v>14</v>
      </c>
      <c r="B24" s="2" t="s">
        <v>3</v>
      </c>
      <c r="C24" s="3">
        <v>90</v>
      </c>
      <c r="D24" s="3" t="s">
        <v>229</v>
      </c>
      <c r="E24" s="3"/>
      <c r="F24" s="3"/>
      <c r="G24" s="12"/>
      <c r="H24" s="3"/>
      <c r="I24" s="3"/>
      <c r="J24" s="3"/>
      <c r="K24" s="64"/>
      <c r="L24" s="69">
        <f t="shared" si="0"/>
        <v>0</v>
      </c>
      <c r="M24" s="69"/>
      <c r="N24" s="69">
        <f t="shared" si="1"/>
        <v>0</v>
      </c>
      <c r="O24" s="69">
        <f t="shared" si="2"/>
        <v>0</v>
      </c>
      <c r="P24" s="3"/>
    </row>
    <row r="25" spans="1:16" s="1" customFormat="1" ht="19.5" customHeight="1" x14ac:dyDescent="0.25">
      <c r="A25" s="3">
        <v>15</v>
      </c>
      <c r="B25" s="2" t="s">
        <v>2</v>
      </c>
      <c r="C25" s="3">
        <v>80</v>
      </c>
      <c r="D25" s="3" t="s">
        <v>229</v>
      </c>
      <c r="E25" s="3"/>
      <c r="F25" s="3"/>
      <c r="G25" s="12"/>
      <c r="H25" s="3"/>
      <c r="I25" s="3"/>
      <c r="J25" s="3"/>
      <c r="K25" s="64"/>
      <c r="L25" s="69">
        <f t="shared" si="0"/>
        <v>0</v>
      </c>
      <c r="M25" s="69"/>
      <c r="N25" s="69">
        <f t="shared" si="1"/>
        <v>0</v>
      </c>
      <c r="O25" s="69">
        <f t="shared" si="2"/>
        <v>0</v>
      </c>
      <c r="P25" s="3"/>
    </row>
    <row r="26" spans="1:16" s="1" customFormat="1" ht="19.5" customHeight="1" x14ac:dyDescent="0.25">
      <c r="A26" s="3">
        <v>16</v>
      </c>
      <c r="B26" s="2" t="s">
        <v>64</v>
      </c>
      <c r="C26" s="3">
        <v>70</v>
      </c>
      <c r="D26" s="3" t="s">
        <v>229</v>
      </c>
      <c r="E26" s="3"/>
      <c r="F26" s="3"/>
      <c r="G26" s="12"/>
      <c r="H26" s="3"/>
      <c r="I26" s="3"/>
      <c r="J26" s="3"/>
      <c r="K26" s="64"/>
      <c r="L26" s="69">
        <f t="shared" si="0"/>
        <v>0</v>
      </c>
      <c r="M26" s="69"/>
      <c r="N26" s="69">
        <f t="shared" si="1"/>
        <v>0</v>
      </c>
      <c r="O26" s="69">
        <f t="shared" si="2"/>
        <v>0</v>
      </c>
      <c r="P26" s="3"/>
    </row>
    <row r="27" spans="1:16" s="1" customFormat="1" ht="19.5" customHeight="1" x14ac:dyDescent="0.25">
      <c r="A27" s="3">
        <v>17</v>
      </c>
      <c r="B27" s="2" t="s">
        <v>52</v>
      </c>
      <c r="C27" s="3">
        <v>15</v>
      </c>
      <c r="D27" s="3" t="s">
        <v>229</v>
      </c>
      <c r="E27" s="3"/>
      <c r="F27" s="3"/>
      <c r="G27" s="11"/>
      <c r="H27" s="3"/>
      <c r="I27" s="3"/>
      <c r="J27" s="3"/>
      <c r="K27" s="64"/>
      <c r="L27" s="69">
        <f t="shared" si="0"/>
        <v>0</v>
      </c>
      <c r="M27" s="69"/>
      <c r="N27" s="69">
        <f t="shared" si="1"/>
        <v>0</v>
      </c>
      <c r="O27" s="69">
        <f t="shared" si="2"/>
        <v>0</v>
      </c>
      <c r="P27" s="3"/>
    </row>
    <row r="28" spans="1:16" s="1" customFormat="1" ht="19.5" customHeight="1" x14ac:dyDescent="0.25">
      <c r="A28" s="3">
        <v>18</v>
      </c>
      <c r="B28" s="2" t="s">
        <v>51</v>
      </c>
      <c r="C28" s="3">
        <v>15</v>
      </c>
      <c r="D28" s="3" t="s">
        <v>229</v>
      </c>
      <c r="E28" s="3"/>
      <c r="F28" s="3"/>
      <c r="G28" s="11"/>
      <c r="H28" s="3"/>
      <c r="I28" s="3"/>
      <c r="J28" s="3"/>
      <c r="K28" s="64"/>
      <c r="L28" s="69">
        <f t="shared" si="0"/>
        <v>0</v>
      </c>
      <c r="M28" s="69"/>
      <c r="N28" s="69">
        <f t="shared" si="1"/>
        <v>0</v>
      </c>
      <c r="O28" s="69">
        <f t="shared" si="2"/>
        <v>0</v>
      </c>
      <c r="P28" s="3"/>
    </row>
    <row r="29" spans="1:16" s="1" customFormat="1" ht="31.5" x14ac:dyDescent="0.25">
      <c r="A29" s="3">
        <v>19</v>
      </c>
      <c r="B29" s="2" t="s">
        <v>33</v>
      </c>
      <c r="C29" s="3">
        <v>48000</v>
      </c>
      <c r="D29" s="3" t="s">
        <v>229</v>
      </c>
      <c r="E29" s="3"/>
      <c r="F29" s="3"/>
      <c r="G29" s="12"/>
      <c r="H29" s="3"/>
      <c r="I29" s="3"/>
      <c r="J29" s="3"/>
      <c r="K29" s="64"/>
      <c r="L29" s="69">
        <f t="shared" si="0"/>
        <v>0</v>
      </c>
      <c r="M29" s="69"/>
      <c r="N29" s="69">
        <f t="shared" si="1"/>
        <v>0</v>
      </c>
      <c r="O29" s="69">
        <f t="shared" si="2"/>
        <v>0</v>
      </c>
      <c r="P29" s="3"/>
    </row>
    <row r="30" spans="1:16" s="1" customFormat="1" ht="31.5" x14ac:dyDescent="0.25">
      <c r="A30" s="3">
        <v>20</v>
      </c>
      <c r="B30" s="2" t="s">
        <v>32</v>
      </c>
      <c r="C30" s="3">
        <v>48000</v>
      </c>
      <c r="D30" s="3" t="s">
        <v>229</v>
      </c>
      <c r="E30" s="3"/>
      <c r="F30" s="3"/>
      <c r="G30" s="12"/>
      <c r="H30" s="3"/>
      <c r="I30" s="3"/>
      <c r="J30" s="3"/>
      <c r="K30" s="64"/>
      <c r="L30" s="69">
        <f t="shared" si="0"/>
        <v>0</v>
      </c>
      <c r="M30" s="69"/>
      <c r="N30" s="69">
        <f t="shared" si="1"/>
        <v>0</v>
      </c>
      <c r="O30" s="69">
        <f t="shared" si="2"/>
        <v>0</v>
      </c>
      <c r="P30" s="3"/>
    </row>
    <row r="31" spans="1:16" s="1" customFormat="1" ht="31.5" x14ac:dyDescent="0.25">
      <c r="A31" s="3">
        <v>21</v>
      </c>
      <c r="B31" s="2" t="s">
        <v>91</v>
      </c>
      <c r="C31" s="3">
        <v>50000</v>
      </c>
      <c r="D31" s="3" t="s">
        <v>229</v>
      </c>
      <c r="E31" s="3"/>
      <c r="F31" s="3"/>
      <c r="G31" s="12"/>
      <c r="H31" s="3"/>
      <c r="I31" s="3"/>
      <c r="J31" s="3"/>
      <c r="K31" s="64"/>
      <c r="L31" s="69">
        <f t="shared" si="0"/>
        <v>0</v>
      </c>
      <c r="M31" s="69"/>
      <c r="N31" s="69">
        <f t="shared" si="1"/>
        <v>0</v>
      </c>
      <c r="O31" s="69">
        <f t="shared" si="2"/>
        <v>0</v>
      </c>
      <c r="P31" s="3"/>
    </row>
    <row r="32" spans="1:16" s="1" customFormat="1" ht="31.5" x14ac:dyDescent="0.25">
      <c r="A32" s="3">
        <v>22</v>
      </c>
      <c r="B32" s="2" t="s">
        <v>89</v>
      </c>
      <c r="C32" s="3">
        <v>40000</v>
      </c>
      <c r="D32" s="3" t="s">
        <v>229</v>
      </c>
      <c r="E32" s="3"/>
      <c r="F32" s="3"/>
      <c r="G32" s="12"/>
      <c r="H32" s="3"/>
      <c r="I32" s="3"/>
      <c r="J32" s="3"/>
      <c r="K32" s="64"/>
      <c r="L32" s="69">
        <f t="shared" si="0"/>
        <v>0</v>
      </c>
      <c r="M32" s="69"/>
      <c r="N32" s="69">
        <f t="shared" si="1"/>
        <v>0</v>
      </c>
      <c r="O32" s="69">
        <f t="shared" si="2"/>
        <v>0</v>
      </c>
      <c r="P32" s="3"/>
    </row>
    <row r="33" spans="1:16" s="1" customFormat="1" ht="37.5" customHeight="1" x14ac:dyDescent="0.25">
      <c r="A33" s="3">
        <v>23</v>
      </c>
      <c r="B33" s="2" t="s">
        <v>58</v>
      </c>
      <c r="C33" s="3">
        <v>10</v>
      </c>
      <c r="D33" s="3" t="s">
        <v>229</v>
      </c>
      <c r="E33" s="3"/>
      <c r="F33" s="3"/>
      <c r="G33" s="11"/>
      <c r="H33" s="3"/>
      <c r="I33" s="3"/>
      <c r="J33" s="3"/>
      <c r="K33" s="64"/>
      <c r="L33" s="69">
        <f t="shared" si="0"/>
        <v>0</v>
      </c>
      <c r="M33" s="69"/>
      <c r="N33" s="69">
        <f t="shared" si="1"/>
        <v>0</v>
      </c>
      <c r="O33" s="69">
        <f t="shared" si="2"/>
        <v>0</v>
      </c>
      <c r="P33" s="3"/>
    </row>
    <row r="34" spans="1:16" s="1" customFormat="1" ht="47.25" x14ac:dyDescent="0.25">
      <c r="A34" s="3">
        <v>24</v>
      </c>
      <c r="B34" s="2" t="s">
        <v>73</v>
      </c>
      <c r="C34" s="3">
        <v>10000</v>
      </c>
      <c r="D34" s="3" t="s">
        <v>229</v>
      </c>
      <c r="E34" s="3"/>
      <c r="F34" s="3"/>
      <c r="G34" s="12"/>
      <c r="H34" s="3"/>
      <c r="I34" s="3"/>
      <c r="J34" s="3"/>
      <c r="K34" s="64"/>
      <c r="L34" s="69">
        <f t="shared" si="0"/>
        <v>0</v>
      </c>
      <c r="M34" s="69"/>
      <c r="N34" s="69">
        <f t="shared" si="1"/>
        <v>0</v>
      </c>
      <c r="O34" s="69">
        <f t="shared" si="2"/>
        <v>0</v>
      </c>
      <c r="P34" s="3"/>
    </row>
    <row r="35" spans="1:16" s="1" customFormat="1" ht="47.25" x14ac:dyDescent="0.25">
      <c r="A35" s="3">
        <v>25</v>
      </c>
      <c r="B35" s="2" t="s">
        <v>71</v>
      </c>
      <c r="C35" s="3">
        <v>10000</v>
      </c>
      <c r="D35" s="3" t="s">
        <v>229</v>
      </c>
      <c r="E35" s="3"/>
      <c r="F35" s="3"/>
      <c r="G35" s="12"/>
      <c r="H35" s="3"/>
      <c r="I35" s="3"/>
      <c r="J35" s="3"/>
      <c r="K35" s="64"/>
      <c r="L35" s="69">
        <f t="shared" si="0"/>
        <v>0</v>
      </c>
      <c r="M35" s="69"/>
      <c r="N35" s="69">
        <f t="shared" si="1"/>
        <v>0</v>
      </c>
      <c r="O35" s="69">
        <f t="shared" si="2"/>
        <v>0</v>
      </c>
      <c r="P35" s="3"/>
    </row>
    <row r="36" spans="1:16" s="1" customFormat="1" ht="47.25" x14ac:dyDescent="0.25">
      <c r="A36" s="3">
        <v>26</v>
      </c>
      <c r="B36" s="2" t="s">
        <v>98</v>
      </c>
      <c r="C36" s="3">
        <v>10000</v>
      </c>
      <c r="D36" s="3" t="s">
        <v>229</v>
      </c>
      <c r="E36" s="3"/>
      <c r="F36" s="3"/>
      <c r="G36" s="12"/>
      <c r="H36" s="3"/>
      <c r="I36" s="3"/>
      <c r="J36" s="3"/>
      <c r="K36" s="64"/>
      <c r="L36" s="69">
        <f t="shared" si="0"/>
        <v>0</v>
      </c>
      <c r="M36" s="69"/>
      <c r="N36" s="69">
        <f t="shared" si="1"/>
        <v>0</v>
      </c>
      <c r="O36" s="69">
        <f t="shared" si="2"/>
        <v>0</v>
      </c>
      <c r="P36" s="3"/>
    </row>
    <row r="37" spans="1:16" s="1" customFormat="1" ht="31.5" x14ac:dyDescent="0.25">
      <c r="A37" s="3">
        <v>27</v>
      </c>
      <c r="B37" s="2" t="s">
        <v>99</v>
      </c>
      <c r="C37" s="3">
        <v>10000</v>
      </c>
      <c r="D37" s="3" t="s">
        <v>229</v>
      </c>
      <c r="E37" s="3"/>
      <c r="F37" s="3"/>
      <c r="G37" s="12"/>
      <c r="H37" s="3"/>
      <c r="I37" s="3"/>
      <c r="J37" s="3"/>
      <c r="K37" s="64"/>
      <c r="L37" s="69">
        <f t="shared" si="0"/>
        <v>0</v>
      </c>
      <c r="M37" s="69"/>
      <c r="N37" s="69">
        <f t="shared" si="1"/>
        <v>0</v>
      </c>
      <c r="O37" s="69">
        <f t="shared" si="2"/>
        <v>0</v>
      </c>
      <c r="P37" s="3"/>
    </row>
    <row r="38" spans="1:16" s="1" customFormat="1" ht="27" customHeight="1" x14ac:dyDescent="0.25">
      <c r="A38" s="3">
        <v>28</v>
      </c>
      <c r="B38" s="2" t="s">
        <v>57</v>
      </c>
      <c r="C38" s="3">
        <v>5</v>
      </c>
      <c r="D38" s="3" t="s">
        <v>229</v>
      </c>
      <c r="E38" s="3"/>
      <c r="F38" s="3"/>
      <c r="G38" s="11"/>
      <c r="H38" s="3"/>
      <c r="I38" s="3"/>
      <c r="J38" s="3"/>
      <c r="K38" s="64"/>
      <c r="L38" s="69">
        <f t="shared" si="0"/>
        <v>0</v>
      </c>
      <c r="M38" s="69"/>
      <c r="N38" s="69">
        <f t="shared" si="1"/>
        <v>0</v>
      </c>
      <c r="O38" s="69">
        <f t="shared" si="2"/>
        <v>0</v>
      </c>
      <c r="P38" s="3"/>
    </row>
    <row r="39" spans="1:16" s="1" customFormat="1" ht="31.5" x14ac:dyDescent="0.25">
      <c r="A39" s="3">
        <v>29</v>
      </c>
      <c r="B39" s="2" t="s">
        <v>78</v>
      </c>
      <c r="C39" s="3">
        <v>120000</v>
      </c>
      <c r="D39" s="3" t="s">
        <v>229</v>
      </c>
      <c r="E39" s="3"/>
      <c r="F39" s="3"/>
      <c r="G39" s="12"/>
      <c r="H39" s="3"/>
      <c r="I39" s="3"/>
      <c r="J39" s="3"/>
      <c r="K39" s="64"/>
      <c r="L39" s="69">
        <f t="shared" si="0"/>
        <v>0</v>
      </c>
      <c r="M39" s="69"/>
      <c r="N39" s="69">
        <f t="shared" si="1"/>
        <v>0</v>
      </c>
      <c r="O39" s="69">
        <f t="shared" si="2"/>
        <v>0</v>
      </c>
      <c r="P39" s="3"/>
    </row>
    <row r="40" spans="1:16" s="1" customFormat="1" ht="31.5" x14ac:dyDescent="0.25">
      <c r="A40" s="3">
        <v>30</v>
      </c>
      <c r="B40" s="2" t="s">
        <v>92</v>
      </c>
      <c r="C40" s="3">
        <v>240000</v>
      </c>
      <c r="D40" s="3" t="s">
        <v>229</v>
      </c>
      <c r="E40" s="3"/>
      <c r="F40" s="3"/>
      <c r="G40" s="12"/>
      <c r="H40" s="3"/>
      <c r="I40" s="3"/>
      <c r="J40" s="3"/>
      <c r="K40" s="64"/>
      <c r="L40" s="69">
        <f t="shared" si="0"/>
        <v>0</v>
      </c>
      <c r="M40" s="69"/>
      <c r="N40" s="69">
        <f t="shared" si="1"/>
        <v>0</v>
      </c>
      <c r="O40" s="69">
        <f t="shared" si="2"/>
        <v>0</v>
      </c>
      <c r="P40" s="3"/>
    </row>
    <row r="41" spans="1:16" s="1" customFormat="1" ht="31.5" x14ac:dyDescent="0.25">
      <c r="A41" s="3">
        <v>31</v>
      </c>
      <c r="B41" s="2" t="s">
        <v>93</v>
      </c>
      <c r="C41" s="3">
        <v>240000</v>
      </c>
      <c r="D41" s="3" t="s">
        <v>229</v>
      </c>
      <c r="E41" s="3"/>
      <c r="F41" s="3"/>
      <c r="G41" s="12"/>
      <c r="H41" s="3"/>
      <c r="I41" s="3"/>
      <c r="J41" s="3"/>
      <c r="K41" s="64"/>
      <c r="L41" s="69">
        <f t="shared" si="0"/>
        <v>0</v>
      </c>
      <c r="M41" s="69"/>
      <c r="N41" s="69">
        <f t="shared" si="1"/>
        <v>0</v>
      </c>
      <c r="O41" s="69">
        <f t="shared" si="2"/>
        <v>0</v>
      </c>
      <c r="P41" s="3"/>
    </row>
    <row r="42" spans="1:16" s="1" customFormat="1" ht="31.5" x14ac:dyDescent="0.25">
      <c r="A42" s="3">
        <v>32</v>
      </c>
      <c r="B42" s="2" t="s">
        <v>87</v>
      </c>
      <c r="C42" s="3">
        <v>100000</v>
      </c>
      <c r="D42" s="3" t="s">
        <v>229</v>
      </c>
      <c r="E42" s="3"/>
      <c r="F42" s="3"/>
      <c r="G42" s="12"/>
      <c r="H42" s="3"/>
      <c r="I42" s="3"/>
      <c r="J42" s="3"/>
      <c r="K42" s="64"/>
      <c r="L42" s="69">
        <f t="shared" si="0"/>
        <v>0</v>
      </c>
      <c r="M42" s="69"/>
      <c r="N42" s="69">
        <f t="shared" si="1"/>
        <v>0</v>
      </c>
      <c r="O42" s="69">
        <f t="shared" si="2"/>
        <v>0</v>
      </c>
      <c r="P42" s="3"/>
    </row>
    <row r="43" spans="1:16" s="1" customFormat="1" ht="31.5" x14ac:dyDescent="0.25">
      <c r="A43" s="3">
        <v>33</v>
      </c>
      <c r="B43" s="2" t="s">
        <v>88</v>
      </c>
      <c r="C43" s="3">
        <v>100000</v>
      </c>
      <c r="D43" s="3" t="s">
        <v>229</v>
      </c>
      <c r="E43" s="3"/>
      <c r="F43" s="3"/>
      <c r="G43" s="12"/>
      <c r="H43" s="3"/>
      <c r="I43" s="3"/>
      <c r="J43" s="3"/>
      <c r="K43" s="64"/>
      <c r="L43" s="69">
        <f t="shared" si="0"/>
        <v>0</v>
      </c>
      <c r="M43" s="69"/>
      <c r="N43" s="69">
        <f t="shared" si="1"/>
        <v>0</v>
      </c>
      <c r="O43" s="69">
        <f t="shared" si="2"/>
        <v>0</v>
      </c>
      <c r="P43" s="3"/>
    </row>
    <row r="44" spans="1:16" s="1" customFormat="1" ht="31.5" x14ac:dyDescent="0.25">
      <c r="A44" s="3">
        <v>34</v>
      </c>
      <c r="B44" s="2" t="s">
        <v>86</v>
      </c>
      <c r="C44" s="3">
        <v>40000</v>
      </c>
      <c r="D44" s="3" t="s">
        <v>229</v>
      </c>
      <c r="E44" s="3"/>
      <c r="F44" s="3"/>
      <c r="G44" s="12"/>
      <c r="H44" s="3"/>
      <c r="I44" s="3"/>
      <c r="J44" s="3"/>
      <c r="K44" s="64"/>
      <c r="L44" s="69">
        <f t="shared" si="0"/>
        <v>0</v>
      </c>
      <c r="M44" s="69"/>
      <c r="N44" s="69">
        <f t="shared" si="1"/>
        <v>0</v>
      </c>
      <c r="O44" s="69">
        <f t="shared" si="2"/>
        <v>0</v>
      </c>
      <c r="P44" s="3"/>
    </row>
    <row r="45" spans="1:16" s="1" customFormat="1" ht="31.5" x14ac:dyDescent="0.25">
      <c r="A45" s="3">
        <v>35</v>
      </c>
      <c r="B45" s="2" t="s">
        <v>96</v>
      </c>
      <c r="C45" s="3">
        <v>20000</v>
      </c>
      <c r="D45" s="3" t="s">
        <v>229</v>
      </c>
      <c r="E45" s="3"/>
      <c r="F45" s="3"/>
      <c r="G45" s="12"/>
      <c r="H45" s="3"/>
      <c r="I45" s="3"/>
      <c r="J45" s="3"/>
      <c r="K45" s="64"/>
      <c r="L45" s="69">
        <f t="shared" si="0"/>
        <v>0</v>
      </c>
      <c r="M45" s="69"/>
      <c r="N45" s="69">
        <f t="shared" si="1"/>
        <v>0</v>
      </c>
      <c r="O45" s="69">
        <f t="shared" si="2"/>
        <v>0</v>
      </c>
      <c r="P45" s="3"/>
    </row>
    <row r="46" spans="1:16" s="1" customFormat="1" ht="31.5" x14ac:dyDescent="0.25">
      <c r="A46" s="3">
        <v>36</v>
      </c>
      <c r="B46" s="2" t="s">
        <v>223</v>
      </c>
      <c r="C46" s="3">
        <v>6</v>
      </c>
      <c r="D46" s="3" t="s">
        <v>229</v>
      </c>
      <c r="E46" s="3"/>
      <c r="F46" s="3"/>
      <c r="G46" s="12"/>
      <c r="H46" s="3"/>
      <c r="I46" s="3"/>
      <c r="J46" s="3"/>
      <c r="K46" s="64"/>
      <c r="L46" s="69">
        <f t="shared" si="0"/>
        <v>0</v>
      </c>
      <c r="M46" s="69"/>
      <c r="N46" s="69">
        <f t="shared" si="1"/>
        <v>0</v>
      </c>
      <c r="O46" s="69">
        <f t="shared" si="2"/>
        <v>0</v>
      </c>
      <c r="P46" s="3"/>
    </row>
  </sheetData>
  <mergeCells count="9">
    <mergeCell ref="A7:H7"/>
    <mergeCell ref="A8:H8"/>
    <mergeCell ref="A9:D9"/>
    <mergeCell ref="E9:P9"/>
    <mergeCell ref="B1:H1"/>
    <mergeCell ref="B2:H2"/>
    <mergeCell ref="B3:H3"/>
    <mergeCell ref="B4:H4"/>
    <mergeCell ref="B5:H5"/>
  </mergeCells>
  <conditionalFormatting sqref="A11:G46">
    <cfRule type="cellIs" dxfId="3" priority="1" operator="equal">
      <formula>85000.5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topLeftCell="C1" workbookViewId="0">
      <selection activeCell="E9" sqref="E9:P9"/>
    </sheetView>
  </sheetViews>
  <sheetFormatPr baseColWidth="10" defaultRowHeight="11.25" x14ac:dyDescent="0.2"/>
  <cols>
    <col min="1" max="1" width="5.140625" style="55" customWidth="1"/>
    <col min="2" max="2" width="44.7109375" style="43" customWidth="1"/>
    <col min="3" max="3" width="11.42578125" style="43"/>
    <col min="4" max="4" width="20" style="43" customWidth="1"/>
    <col min="5" max="5" width="20.5703125" style="43" customWidth="1"/>
    <col min="6" max="10" width="11.42578125" style="43"/>
    <col min="11" max="11" width="11.42578125" style="73"/>
    <col min="12" max="14" width="11.42578125" style="76"/>
    <col min="15" max="15" width="11.42578125" style="43"/>
    <col min="16" max="16" width="16.5703125" style="43" customWidth="1"/>
    <col min="17" max="16384" width="11.42578125" style="43"/>
  </cols>
  <sheetData>
    <row r="1" spans="1:16" s="28" customFormat="1" ht="11.25" customHeight="1" x14ac:dyDescent="0.2">
      <c r="A1" s="27"/>
      <c r="B1" s="95"/>
      <c r="C1" s="95"/>
      <c r="D1" s="95"/>
      <c r="E1" s="95"/>
      <c r="F1" s="95"/>
      <c r="G1" s="95"/>
      <c r="H1" s="95"/>
      <c r="K1" s="71"/>
      <c r="L1" s="74"/>
      <c r="M1" s="74"/>
      <c r="N1" s="74"/>
    </row>
    <row r="2" spans="1:16" s="28" customFormat="1" ht="14.25" customHeight="1" x14ac:dyDescent="0.2">
      <c r="A2" s="29"/>
      <c r="B2" s="96"/>
      <c r="C2" s="96"/>
      <c r="D2" s="96"/>
      <c r="E2" s="96"/>
      <c r="F2" s="96"/>
      <c r="G2" s="96"/>
      <c r="H2" s="96"/>
      <c r="K2" s="71"/>
      <c r="L2" s="74"/>
      <c r="M2" s="74"/>
      <c r="N2" s="74"/>
    </row>
    <row r="3" spans="1:16" s="28" customFormat="1" ht="12.75" customHeight="1" x14ac:dyDescent="0.2">
      <c r="A3" s="29"/>
      <c r="B3" s="96"/>
      <c r="C3" s="96"/>
      <c r="D3" s="96"/>
      <c r="E3" s="96"/>
      <c r="F3" s="96"/>
      <c r="G3" s="96"/>
      <c r="H3" s="96"/>
      <c r="K3" s="71"/>
      <c r="L3" s="74"/>
      <c r="M3" s="74"/>
      <c r="N3" s="74"/>
    </row>
    <row r="4" spans="1:16" s="28" customFormat="1" ht="18" customHeight="1" x14ac:dyDescent="0.2">
      <c r="A4" s="29"/>
      <c r="B4" s="96"/>
      <c r="C4" s="96"/>
      <c r="D4" s="96"/>
      <c r="E4" s="96"/>
      <c r="F4" s="96"/>
      <c r="G4" s="96"/>
      <c r="H4" s="96"/>
      <c r="K4" s="71"/>
      <c r="L4" s="74"/>
      <c r="M4" s="74"/>
      <c r="N4" s="74"/>
    </row>
    <row r="5" spans="1:16" s="28" customFormat="1" ht="21.75" customHeight="1" thickBot="1" x14ac:dyDescent="0.25">
      <c r="A5" s="29"/>
      <c r="B5" s="97"/>
      <c r="C5" s="97"/>
      <c r="D5" s="97"/>
      <c r="E5" s="97"/>
      <c r="F5" s="97"/>
      <c r="G5" s="97"/>
      <c r="H5" s="97"/>
      <c r="K5" s="71"/>
      <c r="L5" s="74"/>
      <c r="M5" s="74"/>
      <c r="N5" s="74"/>
    </row>
    <row r="6" spans="1:16" s="28" customFormat="1" ht="12" thickBot="1" x14ac:dyDescent="0.25">
      <c r="A6" s="30" t="s">
        <v>104</v>
      </c>
      <c r="B6" s="31"/>
      <c r="C6" s="31"/>
      <c r="D6" s="31"/>
      <c r="E6" s="31"/>
      <c r="F6" s="31"/>
      <c r="G6" s="31"/>
      <c r="H6" s="33"/>
      <c r="K6" s="71"/>
      <c r="L6" s="74"/>
      <c r="M6" s="74"/>
      <c r="N6" s="74"/>
    </row>
    <row r="7" spans="1:16" s="28" customFormat="1" ht="12" thickBot="1" x14ac:dyDescent="0.25">
      <c r="A7" s="98" t="s">
        <v>105</v>
      </c>
      <c r="B7" s="99"/>
      <c r="C7" s="99"/>
      <c r="D7" s="99"/>
      <c r="E7" s="99"/>
      <c r="F7" s="99"/>
      <c r="G7" s="99"/>
      <c r="H7" s="100"/>
      <c r="K7" s="71"/>
      <c r="L7" s="74"/>
      <c r="M7" s="74"/>
      <c r="N7" s="74"/>
    </row>
    <row r="8" spans="1:16" s="28" customFormat="1" ht="12" thickBot="1" x14ac:dyDescent="0.25">
      <c r="A8" s="98" t="s">
        <v>106</v>
      </c>
      <c r="B8" s="99"/>
      <c r="C8" s="99"/>
      <c r="D8" s="99"/>
      <c r="E8" s="99"/>
      <c r="F8" s="99"/>
      <c r="G8" s="99"/>
      <c r="H8" s="100"/>
      <c r="K8" s="71"/>
      <c r="L8" s="74"/>
      <c r="M8" s="74"/>
      <c r="N8" s="74"/>
    </row>
    <row r="9" spans="1:16" s="34" customFormat="1" ht="53.25" customHeight="1" x14ac:dyDescent="0.25">
      <c r="A9" s="92" t="s">
        <v>208</v>
      </c>
      <c r="B9" s="93"/>
      <c r="C9" s="93"/>
      <c r="D9" s="94"/>
      <c r="E9" s="101" t="s">
        <v>242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s="38" customFormat="1" ht="56.25" customHeight="1" x14ac:dyDescent="0.2">
      <c r="A10" s="35" t="s">
        <v>101</v>
      </c>
      <c r="B10" s="35" t="s">
        <v>226</v>
      </c>
      <c r="C10" s="35" t="s">
        <v>227</v>
      </c>
      <c r="D10" s="35" t="s">
        <v>228</v>
      </c>
      <c r="E10" s="36" t="s">
        <v>230</v>
      </c>
      <c r="F10" s="36" t="s">
        <v>232</v>
      </c>
      <c r="G10" s="36" t="s">
        <v>233</v>
      </c>
      <c r="H10" s="37" t="s">
        <v>102</v>
      </c>
      <c r="I10" s="37" t="s">
        <v>103</v>
      </c>
      <c r="J10" s="68" t="s">
        <v>235</v>
      </c>
      <c r="K10" s="37" t="s">
        <v>236</v>
      </c>
      <c r="L10" s="37" t="s">
        <v>239</v>
      </c>
      <c r="M10" s="37" t="s">
        <v>238</v>
      </c>
      <c r="N10" s="37" t="s">
        <v>212</v>
      </c>
      <c r="O10" s="37" t="s">
        <v>213</v>
      </c>
      <c r="P10" s="37" t="s">
        <v>188</v>
      </c>
    </row>
    <row r="11" spans="1:16" x14ac:dyDescent="0.2">
      <c r="A11" s="44">
        <v>1</v>
      </c>
      <c r="B11" s="40" t="s">
        <v>34</v>
      </c>
      <c r="C11" s="39">
        <v>12</v>
      </c>
      <c r="D11" s="39" t="s">
        <v>229</v>
      </c>
      <c r="E11" s="44"/>
      <c r="F11" s="39"/>
      <c r="G11" s="39"/>
      <c r="H11" s="39"/>
      <c r="I11" s="39"/>
      <c r="J11" s="39"/>
      <c r="K11" s="72"/>
      <c r="L11" s="75">
        <f>J11-(K11*J11)</f>
        <v>0</v>
      </c>
      <c r="M11" s="75"/>
      <c r="N11" s="75">
        <f>+M11+L11</f>
        <v>0</v>
      </c>
      <c r="O11" s="75">
        <f>+N11*C11</f>
        <v>0</v>
      </c>
      <c r="P11" s="39"/>
    </row>
    <row r="12" spans="1:16" x14ac:dyDescent="0.2">
      <c r="A12" s="44">
        <v>2</v>
      </c>
      <c r="B12" s="40" t="s">
        <v>56</v>
      </c>
      <c r="C12" s="39">
        <v>100</v>
      </c>
      <c r="D12" s="39" t="s">
        <v>200</v>
      </c>
      <c r="E12" s="44"/>
      <c r="F12" s="39"/>
      <c r="G12" s="39"/>
      <c r="H12" s="39"/>
      <c r="I12" s="39"/>
      <c r="J12" s="39"/>
      <c r="K12" s="72"/>
      <c r="L12" s="75">
        <f t="shared" ref="L12:L23" si="0">J12-(K12*J12)</f>
        <v>0</v>
      </c>
      <c r="M12" s="75"/>
      <c r="N12" s="75">
        <f t="shared" ref="N12:N23" si="1">+M12+L12</f>
        <v>0</v>
      </c>
      <c r="O12" s="75">
        <f t="shared" ref="O12:O23" si="2">+N12*C12</f>
        <v>0</v>
      </c>
      <c r="P12" s="39"/>
    </row>
    <row r="13" spans="1:16" x14ac:dyDescent="0.2">
      <c r="A13" s="44">
        <v>2</v>
      </c>
      <c r="B13" s="40" t="s">
        <v>56</v>
      </c>
      <c r="C13" s="39">
        <v>100</v>
      </c>
      <c r="D13" s="39" t="s">
        <v>201</v>
      </c>
      <c r="E13" s="44"/>
      <c r="F13" s="39"/>
      <c r="G13" s="39"/>
      <c r="H13" s="39"/>
      <c r="I13" s="39"/>
      <c r="J13" s="39"/>
      <c r="K13" s="72"/>
      <c r="L13" s="75">
        <f t="shared" si="0"/>
        <v>0</v>
      </c>
      <c r="M13" s="75"/>
      <c r="N13" s="75">
        <f t="shared" si="1"/>
        <v>0</v>
      </c>
      <c r="O13" s="75">
        <f t="shared" si="2"/>
        <v>0</v>
      </c>
      <c r="P13" s="39"/>
    </row>
    <row r="14" spans="1:16" x14ac:dyDescent="0.2">
      <c r="A14" s="44">
        <v>2</v>
      </c>
      <c r="B14" s="40" t="s">
        <v>56</v>
      </c>
      <c r="C14" s="39">
        <v>100</v>
      </c>
      <c r="D14" s="39" t="s">
        <v>202</v>
      </c>
      <c r="E14" s="44"/>
      <c r="F14" s="39"/>
      <c r="G14" s="39"/>
      <c r="H14" s="39"/>
      <c r="I14" s="39"/>
      <c r="J14" s="39"/>
      <c r="K14" s="72"/>
      <c r="L14" s="75">
        <f t="shared" si="0"/>
        <v>0</v>
      </c>
      <c r="M14" s="75"/>
      <c r="N14" s="75">
        <f t="shared" si="1"/>
        <v>0</v>
      </c>
      <c r="O14" s="75">
        <f t="shared" si="2"/>
        <v>0</v>
      </c>
      <c r="P14" s="39"/>
    </row>
    <row r="15" spans="1:16" x14ac:dyDescent="0.2">
      <c r="A15" s="54">
        <v>3</v>
      </c>
      <c r="B15" s="45" t="s">
        <v>158</v>
      </c>
      <c r="C15" s="46">
        <v>10</v>
      </c>
      <c r="D15" s="39" t="s">
        <v>229</v>
      </c>
      <c r="E15" s="54"/>
      <c r="F15" s="39"/>
      <c r="G15" s="39"/>
      <c r="H15" s="39"/>
      <c r="I15" s="39"/>
      <c r="J15" s="39"/>
      <c r="K15" s="72"/>
      <c r="L15" s="75">
        <f t="shared" si="0"/>
        <v>0</v>
      </c>
      <c r="M15" s="75"/>
      <c r="N15" s="75">
        <f t="shared" si="1"/>
        <v>0</v>
      </c>
      <c r="O15" s="75">
        <f t="shared" si="2"/>
        <v>0</v>
      </c>
      <c r="P15" s="39"/>
    </row>
    <row r="16" spans="1:16" x14ac:dyDescent="0.2">
      <c r="A16" s="44">
        <v>4</v>
      </c>
      <c r="B16" s="39" t="s">
        <v>159</v>
      </c>
      <c r="C16" s="39">
        <v>250</v>
      </c>
      <c r="D16" s="39" t="s">
        <v>229</v>
      </c>
      <c r="E16" s="42"/>
      <c r="F16" s="39"/>
      <c r="G16" s="39"/>
      <c r="H16" s="39"/>
      <c r="I16" s="39"/>
      <c r="J16" s="39"/>
      <c r="K16" s="72"/>
      <c r="L16" s="75">
        <f t="shared" si="0"/>
        <v>0</v>
      </c>
      <c r="M16" s="75"/>
      <c r="N16" s="75">
        <f t="shared" si="1"/>
        <v>0</v>
      </c>
      <c r="O16" s="75">
        <f t="shared" si="2"/>
        <v>0</v>
      </c>
      <c r="P16" s="39"/>
    </row>
    <row r="17" spans="1:16" x14ac:dyDescent="0.2">
      <c r="A17" s="44">
        <v>5</v>
      </c>
      <c r="B17" s="40" t="s">
        <v>199</v>
      </c>
      <c r="C17" s="39">
        <v>120</v>
      </c>
      <c r="D17" s="39" t="s">
        <v>229</v>
      </c>
      <c r="E17" s="42"/>
      <c r="F17" s="39"/>
      <c r="G17" s="39"/>
      <c r="H17" s="39"/>
      <c r="I17" s="39"/>
      <c r="J17" s="39"/>
      <c r="K17" s="72"/>
      <c r="L17" s="75">
        <f t="shared" si="0"/>
        <v>0</v>
      </c>
      <c r="M17" s="75"/>
      <c r="N17" s="75">
        <f t="shared" si="1"/>
        <v>0</v>
      </c>
      <c r="O17" s="75">
        <f t="shared" si="2"/>
        <v>0</v>
      </c>
      <c r="P17" s="39"/>
    </row>
    <row r="18" spans="1:16" x14ac:dyDescent="0.2">
      <c r="A18" s="44">
        <v>6</v>
      </c>
      <c r="B18" s="40" t="s">
        <v>224</v>
      </c>
      <c r="C18" s="39">
        <v>720</v>
      </c>
      <c r="D18" s="39" t="s">
        <v>196</v>
      </c>
      <c r="E18" s="42"/>
      <c r="F18" s="39"/>
      <c r="G18" s="39"/>
      <c r="H18" s="39"/>
      <c r="I18" s="39"/>
      <c r="J18" s="39"/>
      <c r="K18" s="72"/>
      <c r="L18" s="75">
        <f t="shared" si="0"/>
        <v>0</v>
      </c>
      <c r="M18" s="75"/>
      <c r="N18" s="75">
        <f t="shared" si="1"/>
        <v>0</v>
      </c>
      <c r="O18" s="75">
        <f t="shared" si="2"/>
        <v>0</v>
      </c>
      <c r="P18" s="39"/>
    </row>
    <row r="19" spans="1:16" x14ac:dyDescent="0.2">
      <c r="A19" s="44">
        <v>6</v>
      </c>
      <c r="B19" s="40" t="s">
        <v>224</v>
      </c>
      <c r="C19" s="39">
        <v>720</v>
      </c>
      <c r="D19" s="39" t="s">
        <v>197</v>
      </c>
      <c r="E19" s="39"/>
      <c r="F19" s="39"/>
      <c r="G19" s="39"/>
      <c r="H19" s="39"/>
      <c r="I19" s="39"/>
      <c r="J19" s="39"/>
      <c r="K19" s="72"/>
      <c r="L19" s="75">
        <f t="shared" si="0"/>
        <v>0</v>
      </c>
      <c r="M19" s="75"/>
      <c r="N19" s="75">
        <f t="shared" si="1"/>
        <v>0</v>
      </c>
      <c r="O19" s="75">
        <f t="shared" si="2"/>
        <v>0</v>
      </c>
      <c r="P19" s="39"/>
    </row>
    <row r="20" spans="1:16" x14ac:dyDescent="0.2">
      <c r="A20" s="44">
        <v>6</v>
      </c>
      <c r="B20" s="40" t="s">
        <v>224</v>
      </c>
      <c r="C20" s="39">
        <v>720</v>
      </c>
      <c r="D20" s="39" t="s">
        <v>198</v>
      </c>
      <c r="E20" s="39"/>
      <c r="F20" s="39"/>
      <c r="G20" s="39"/>
      <c r="H20" s="39"/>
      <c r="I20" s="39"/>
      <c r="J20" s="39"/>
      <c r="K20" s="72"/>
      <c r="L20" s="75">
        <f t="shared" si="0"/>
        <v>0</v>
      </c>
      <c r="M20" s="75"/>
      <c r="N20" s="75">
        <f t="shared" si="1"/>
        <v>0</v>
      </c>
      <c r="O20" s="75">
        <f t="shared" si="2"/>
        <v>0</v>
      </c>
      <c r="P20" s="39"/>
    </row>
    <row r="21" spans="1:16" x14ac:dyDescent="0.2">
      <c r="A21" s="44">
        <v>6</v>
      </c>
      <c r="B21" s="40" t="s">
        <v>224</v>
      </c>
      <c r="C21" s="39">
        <v>720</v>
      </c>
      <c r="D21" s="39" t="s">
        <v>203</v>
      </c>
      <c r="E21" s="39"/>
      <c r="F21" s="39"/>
      <c r="G21" s="39"/>
      <c r="H21" s="39"/>
      <c r="I21" s="39"/>
      <c r="J21" s="39"/>
      <c r="K21" s="72"/>
      <c r="L21" s="75">
        <f t="shared" si="0"/>
        <v>0</v>
      </c>
      <c r="M21" s="75"/>
      <c r="N21" s="75">
        <f t="shared" si="1"/>
        <v>0</v>
      </c>
      <c r="O21" s="75">
        <f t="shared" si="2"/>
        <v>0</v>
      </c>
      <c r="P21" s="39"/>
    </row>
    <row r="22" spans="1:16" x14ac:dyDescent="0.2">
      <c r="A22" s="44">
        <v>6</v>
      </c>
      <c r="B22" s="40" t="s">
        <v>224</v>
      </c>
      <c r="C22" s="39">
        <v>720</v>
      </c>
      <c r="D22" s="39" t="s">
        <v>204</v>
      </c>
      <c r="E22" s="39"/>
      <c r="F22" s="39"/>
      <c r="G22" s="39"/>
      <c r="H22" s="39"/>
      <c r="I22" s="39"/>
      <c r="J22" s="39"/>
      <c r="K22" s="72"/>
      <c r="L22" s="75">
        <f t="shared" si="0"/>
        <v>0</v>
      </c>
      <c r="M22" s="75"/>
      <c r="N22" s="75">
        <f t="shared" si="1"/>
        <v>0</v>
      </c>
      <c r="O22" s="75">
        <f t="shared" si="2"/>
        <v>0</v>
      </c>
      <c r="P22" s="39"/>
    </row>
    <row r="23" spans="1:16" x14ac:dyDescent="0.2">
      <c r="A23" s="44">
        <v>6</v>
      </c>
      <c r="B23" s="40" t="s">
        <v>224</v>
      </c>
      <c r="C23" s="39">
        <v>720</v>
      </c>
      <c r="D23" s="39" t="s">
        <v>206</v>
      </c>
      <c r="E23" s="39"/>
      <c r="F23" s="39"/>
      <c r="G23" s="39"/>
      <c r="H23" s="39"/>
      <c r="I23" s="39"/>
      <c r="J23" s="39"/>
      <c r="K23" s="72"/>
      <c r="L23" s="75">
        <f t="shared" si="0"/>
        <v>0</v>
      </c>
      <c r="M23" s="75"/>
      <c r="N23" s="75">
        <f t="shared" si="1"/>
        <v>0</v>
      </c>
      <c r="O23" s="75">
        <f t="shared" si="2"/>
        <v>0</v>
      </c>
      <c r="P23" s="39"/>
    </row>
  </sheetData>
  <autoFilter ref="A10:P23" xr:uid="{00000000-0001-0000-0300-000000000000}"/>
  <mergeCells count="9">
    <mergeCell ref="A8:H8"/>
    <mergeCell ref="A9:D9"/>
    <mergeCell ref="E9:P9"/>
    <mergeCell ref="B1:H1"/>
    <mergeCell ref="B2:H2"/>
    <mergeCell ref="B3:H3"/>
    <mergeCell ref="B4:H4"/>
    <mergeCell ref="B5:H5"/>
    <mergeCell ref="A7:H7"/>
  </mergeCells>
  <phoneticPr fontId="16" type="noConversion"/>
  <conditionalFormatting sqref="A16 C16 D21:D23">
    <cfRule type="cellIs" dxfId="2" priority="5" operator="equal">
      <formula>85000.5</formula>
    </cfRule>
  </conditionalFormatting>
  <conditionalFormatting sqref="A11:E14 A15:C15 D15:E17 A17:C17 A18:E18 A19:C23">
    <cfRule type="cellIs" dxfId="1" priority="1" operator="equal">
      <formula>85000.5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"/>
  <sheetViews>
    <sheetView workbookViewId="0">
      <selection activeCell="C15" sqref="C15"/>
    </sheetView>
  </sheetViews>
  <sheetFormatPr baseColWidth="10" defaultRowHeight="11.25" x14ac:dyDescent="0.2"/>
  <cols>
    <col min="1" max="1" width="5.42578125" style="43" bestFit="1" customWidth="1"/>
    <col min="2" max="2" width="28.140625" style="43" customWidth="1"/>
    <col min="3" max="3" width="10.5703125" style="43" bestFit="1" customWidth="1"/>
    <col min="4" max="4" width="18.28515625" style="43" customWidth="1"/>
    <col min="5" max="5" width="24.5703125" style="43" customWidth="1"/>
    <col min="6" max="10" width="11.42578125" style="43"/>
    <col min="11" max="14" width="11.42578125" style="76"/>
    <col min="15" max="15" width="11.42578125" style="43"/>
    <col min="16" max="16" width="14.140625" style="43" customWidth="1"/>
    <col min="17" max="16384" width="11.42578125" style="43"/>
  </cols>
  <sheetData>
    <row r="1" spans="1:16" s="28" customFormat="1" ht="11.25" customHeight="1" x14ac:dyDescent="0.2">
      <c r="A1" s="27"/>
      <c r="B1" s="95"/>
      <c r="C1" s="95"/>
      <c r="D1" s="95"/>
      <c r="E1" s="95"/>
      <c r="F1" s="95"/>
      <c r="G1" s="95"/>
      <c r="H1" s="95"/>
      <c r="K1" s="74"/>
      <c r="L1" s="74"/>
      <c r="M1" s="74"/>
      <c r="N1" s="74"/>
    </row>
    <row r="2" spans="1:16" s="28" customFormat="1" ht="14.25" customHeight="1" x14ac:dyDescent="0.2">
      <c r="A2" s="29"/>
      <c r="B2" s="96"/>
      <c r="C2" s="96"/>
      <c r="D2" s="96"/>
      <c r="E2" s="96"/>
      <c r="F2" s="96"/>
      <c r="G2" s="96"/>
      <c r="H2" s="96"/>
      <c r="K2" s="74"/>
      <c r="L2" s="74"/>
      <c r="M2" s="74"/>
      <c r="N2" s="74"/>
    </row>
    <row r="3" spans="1:16" s="28" customFormat="1" ht="12.75" customHeight="1" x14ac:dyDescent="0.2">
      <c r="A3" s="29"/>
      <c r="B3" s="96"/>
      <c r="C3" s="96"/>
      <c r="D3" s="96"/>
      <c r="E3" s="96"/>
      <c r="F3" s="96"/>
      <c r="G3" s="96"/>
      <c r="H3" s="96"/>
      <c r="K3" s="74"/>
      <c r="L3" s="74"/>
      <c r="M3" s="74"/>
      <c r="N3" s="74"/>
    </row>
    <row r="4" spans="1:16" s="28" customFormat="1" ht="18" customHeight="1" x14ac:dyDescent="0.2">
      <c r="A4" s="29"/>
      <c r="B4" s="96"/>
      <c r="C4" s="96"/>
      <c r="D4" s="96"/>
      <c r="E4" s="96"/>
      <c r="F4" s="96"/>
      <c r="G4" s="96"/>
      <c r="H4" s="96"/>
      <c r="K4" s="74"/>
      <c r="L4" s="74"/>
      <c r="M4" s="74"/>
      <c r="N4" s="74"/>
    </row>
    <row r="5" spans="1:16" s="28" customFormat="1" ht="21.75" customHeight="1" thickBot="1" x14ac:dyDescent="0.25">
      <c r="A5" s="29"/>
      <c r="B5" s="97"/>
      <c r="C5" s="97"/>
      <c r="D5" s="97"/>
      <c r="E5" s="97"/>
      <c r="F5" s="97"/>
      <c r="G5" s="97"/>
      <c r="H5" s="97"/>
      <c r="K5" s="74"/>
      <c r="L5" s="74"/>
      <c r="M5" s="74"/>
      <c r="N5" s="74"/>
    </row>
    <row r="6" spans="1:16" s="28" customFormat="1" ht="12" thickBot="1" x14ac:dyDescent="0.25">
      <c r="A6" s="30" t="s">
        <v>104</v>
      </c>
      <c r="B6" s="31"/>
      <c r="C6" s="31"/>
      <c r="D6" s="31"/>
      <c r="E6" s="31"/>
      <c r="F6" s="31"/>
      <c r="G6" s="31"/>
      <c r="H6" s="33"/>
      <c r="K6" s="74"/>
      <c r="L6" s="74"/>
      <c r="M6" s="74"/>
      <c r="N6" s="74"/>
    </row>
    <row r="7" spans="1:16" s="28" customFormat="1" ht="12" thickBot="1" x14ac:dyDescent="0.25">
      <c r="A7" s="98" t="s">
        <v>105</v>
      </c>
      <c r="B7" s="99"/>
      <c r="C7" s="99"/>
      <c r="D7" s="99"/>
      <c r="E7" s="99"/>
      <c r="F7" s="99"/>
      <c r="G7" s="99"/>
      <c r="H7" s="100"/>
      <c r="K7" s="74"/>
      <c r="L7" s="74"/>
      <c r="M7" s="74"/>
      <c r="N7" s="74"/>
    </row>
    <row r="8" spans="1:16" s="28" customFormat="1" ht="12" thickBot="1" x14ac:dyDescent="0.25">
      <c r="A8" s="98" t="s">
        <v>106</v>
      </c>
      <c r="B8" s="99"/>
      <c r="C8" s="99"/>
      <c r="D8" s="99"/>
      <c r="E8" s="99"/>
      <c r="F8" s="99"/>
      <c r="G8" s="99"/>
      <c r="H8" s="100"/>
      <c r="K8" s="74"/>
      <c r="L8" s="74"/>
      <c r="M8" s="74"/>
      <c r="N8" s="74"/>
    </row>
    <row r="9" spans="1:16" s="34" customFormat="1" ht="53.25" customHeight="1" x14ac:dyDescent="0.25">
      <c r="A9" s="92" t="s">
        <v>208</v>
      </c>
      <c r="B9" s="93"/>
      <c r="C9" s="93"/>
      <c r="D9" s="94"/>
      <c r="E9" s="101" t="s">
        <v>242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s="38" customFormat="1" ht="56.25" customHeight="1" x14ac:dyDescent="0.2">
      <c r="A10" s="35" t="s">
        <v>101</v>
      </c>
      <c r="B10" s="35" t="s">
        <v>226</v>
      </c>
      <c r="C10" s="35" t="s">
        <v>227</v>
      </c>
      <c r="D10" s="35" t="s">
        <v>228</v>
      </c>
      <c r="E10" s="36" t="s">
        <v>230</v>
      </c>
      <c r="F10" s="36" t="s">
        <v>232</v>
      </c>
      <c r="G10" s="36" t="s">
        <v>233</v>
      </c>
      <c r="H10" s="37" t="s">
        <v>102</v>
      </c>
      <c r="I10" s="37" t="s">
        <v>103</v>
      </c>
      <c r="J10" s="68" t="s">
        <v>235</v>
      </c>
      <c r="K10" s="37" t="s">
        <v>236</v>
      </c>
      <c r="L10" s="37" t="s">
        <v>239</v>
      </c>
      <c r="M10" s="37" t="s">
        <v>238</v>
      </c>
      <c r="N10" s="37" t="s">
        <v>212</v>
      </c>
      <c r="O10" s="37" t="s">
        <v>213</v>
      </c>
      <c r="P10" s="37" t="s">
        <v>188</v>
      </c>
    </row>
    <row r="11" spans="1:16" ht="33.75" x14ac:dyDescent="0.2">
      <c r="A11" s="46">
        <v>2</v>
      </c>
      <c r="B11" s="45" t="s">
        <v>254</v>
      </c>
      <c r="C11" s="46">
        <v>600</v>
      </c>
      <c r="D11" s="46"/>
      <c r="E11" s="54"/>
      <c r="F11" s="39"/>
      <c r="G11" s="39"/>
      <c r="H11" s="39"/>
      <c r="I11" s="39"/>
      <c r="J11" s="75"/>
      <c r="K11" s="72"/>
      <c r="L11" s="75">
        <f>J11-(K11*J11)</f>
        <v>0</v>
      </c>
      <c r="M11" s="75"/>
      <c r="N11" s="75">
        <f>+M11+L11</f>
        <v>0</v>
      </c>
      <c r="O11" s="75">
        <f>+N11*C11</f>
        <v>0</v>
      </c>
      <c r="P11" s="39"/>
    </row>
  </sheetData>
  <mergeCells count="9">
    <mergeCell ref="A7:H7"/>
    <mergeCell ref="A8:H8"/>
    <mergeCell ref="A9:D9"/>
    <mergeCell ref="E9:P9"/>
    <mergeCell ref="B1:H1"/>
    <mergeCell ref="B2:H2"/>
    <mergeCell ref="B3:H3"/>
    <mergeCell ref="B4:H4"/>
    <mergeCell ref="B5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"/>
  <sheetViews>
    <sheetView topLeftCell="A6" workbookViewId="0">
      <selection activeCell="F18" sqref="F18"/>
    </sheetView>
  </sheetViews>
  <sheetFormatPr baseColWidth="10" defaultRowHeight="11.25" x14ac:dyDescent="0.2"/>
  <cols>
    <col min="1" max="1" width="5.42578125" style="55" bestFit="1" customWidth="1"/>
    <col min="2" max="2" width="60.42578125" style="43" customWidth="1"/>
    <col min="3" max="3" width="10.5703125" style="43" bestFit="1" customWidth="1"/>
    <col min="4" max="4" width="17.7109375" style="43" customWidth="1"/>
    <col min="5" max="10" width="11.42578125" style="43"/>
    <col min="11" max="11" width="11.42578125" style="83"/>
    <col min="12" max="15" width="11.42578125" style="76"/>
    <col min="16" max="16" width="13.42578125" style="43" customWidth="1"/>
    <col min="17" max="16384" width="11.42578125" style="43"/>
  </cols>
  <sheetData>
    <row r="1" spans="1:16" s="57" customFormat="1" ht="11.25" customHeight="1" x14ac:dyDescent="0.2">
      <c r="A1" s="56"/>
      <c r="B1" s="113"/>
      <c r="C1" s="113"/>
      <c r="D1" s="113"/>
      <c r="E1" s="113"/>
      <c r="F1" s="113"/>
      <c r="G1" s="113"/>
      <c r="K1" s="79"/>
      <c r="L1" s="77"/>
      <c r="M1" s="77"/>
      <c r="N1" s="77"/>
      <c r="O1" s="77"/>
    </row>
    <row r="2" spans="1:16" s="57" customFormat="1" ht="14.25" customHeight="1" x14ac:dyDescent="0.2">
      <c r="A2" s="58"/>
      <c r="B2" s="114"/>
      <c r="C2" s="114"/>
      <c r="D2" s="114"/>
      <c r="E2" s="114"/>
      <c r="F2" s="114"/>
      <c r="G2" s="114"/>
      <c r="K2" s="79"/>
      <c r="L2" s="77"/>
      <c r="M2" s="77"/>
      <c r="N2" s="77"/>
      <c r="O2" s="77"/>
    </row>
    <row r="3" spans="1:16" s="57" customFormat="1" ht="12.75" customHeight="1" x14ac:dyDescent="0.2">
      <c r="A3" s="58"/>
      <c r="B3" s="114"/>
      <c r="C3" s="114"/>
      <c r="D3" s="114"/>
      <c r="E3" s="114"/>
      <c r="F3" s="114"/>
      <c r="G3" s="114"/>
      <c r="K3" s="79"/>
      <c r="L3" s="77"/>
      <c r="M3" s="77"/>
      <c r="N3" s="77"/>
      <c r="O3" s="77"/>
    </row>
    <row r="4" spans="1:16" s="57" customFormat="1" ht="18" customHeight="1" x14ac:dyDescent="0.2">
      <c r="A4" s="58"/>
      <c r="B4" s="114"/>
      <c r="C4" s="114"/>
      <c r="D4" s="114"/>
      <c r="E4" s="114"/>
      <c r="F4" s="114"/>
      <c r="G4" s="114"/>
      <c r="K4" s="79"/>
      <c r="L4" s="77"/>
      <c r="M4" s="77"/>
      <c r="N4" s="77"/>
      <c r="O4" s="77"/>
    </row>
    <row r="5" spans="1:16" s="57" customFormat="1" ht="21.75" customHeight="1" thickBot="1" x14ac:dyDescent="0.25">
      <c r="A5" s="58"/>
      <c r="B5" s="115"/>
      <c r="C5" s="115"/>
      <c r="D5" s="115"/>
      <c r="E5" s="115"/>
      <c r="F5" s="115"/>
      <c r="G5" s="115"/>
      <c r="K5" s="79"/>
      <c r="L5" s="77"/>
      <c r="M5" s="77"/>
      <c r="N5" s="77"/>
      <c r="O5" s="77"/>
    </row>
    <row r="6" spans="1:16" s="28" customFormat="1" ht="12" thickBot="1" x14ac:dyDescent="0.25">
      <c r="A6" s="59" t="s">
        <v>104</v>
      </c>
      <c r="B6" s="60"/>
      <c r="C6" s="60"/>
      <c r="D6" s="60"/>
      <c r="E6" s="60"/>
      <c r="F6" s="60"/>
      <c r="G6" s="61"/>
      <c r="K6" s="80"/>
      <c r="L6" s="74"/>
      <c r="M6" s="74"/>
      <c r="N6" s="74"/>
      <c r="O6" s="74"/>
    </row>
    <row r="7" spans="1:16" s="28" customFormat="1" ht="12" thickBot="1" x14ac:dyDescent="0.25">
      <c r="A7" s="110" t="s">
        <v>105</v>
      </c>
      <c r="B7" s="111"/>
      <c r="C7" s="111"/>
      <c r="D7" s="111"/>
      <c r="E7" s="111"/>
      <c r="F7" s="111"/>
      <c r="G7" s="112"/>
      <c r="K7" s="80"/>
      <c r="L7" s="74"/>
      <c r="M7" s="74"/>
      <c r="N7" s="74"/>
      <c r="O7" s="74"/>
    </row>
    <row r="8" spans="1:16" s="28" customFormat="1" ht="12" thickBot="1" x14ac:dyDescent="0.25">
      <c r="A8" s="110" t="s">
        <v>106</v>
      </c>
      <c r="B8" s="111"/>
      <c r="C8" s="111"/>
      <c r="D8" s="111"/>
      <c r="E8" s="111"/>
      <c r="F8" s="111"/>
      <c r="G8" s="112"/>
      <c r="K8" s="80"/>
      <c r="L8" s="74"/>
      <c r="M8" s="74"/>
      <c r="N8" s="74"/>
      <c r="O8" s="74"/>
    </row>
    <row r="9" spans="1:16" s="34" customFormat="1" ht="53.25" customHeight="1" x14ac:dyDescent="0.25">
      <c r="A9" s="92" t="s">
        <v>208</v>
      </c>
      <c r="B9" s="93"/>
      <c r="C9" s="93"/>
      <c r="D9" s="116" t="s">
        <v>214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</row>
    <row r="10" spans="1:16" s="38" customFormat="1" ht="56.25" customHeight="1" x14ac:dyDescent="0.2">
      <c r="A10" s="35" t="s">
        <v>101</v>
      </c>
      <c r="B10" s="35" t="s">
        <v>226</v>
      </c>
      <c r="C10" s="35" t="s">
        <v>227</v>
      </c>
      <c r="D10" s="35" t="s">
        <v>228</v>
      </c>
      <c r="E10" s="36" t="s">
        <v>230</v>
      </c>
      <c r="F10" s="36" t="s">
        <v>232</v>
      </c>
      <c r="G10" s="36" t="s">
        <v>233</v>
      </c>
      <c r="H10" s="37" t="s">
        <v>102</v>
      </c>
      <c r="I10" s="37" t="s">
        <v>103</v>
      </c>
      <c r="J10" s="37" t="s">
        <v>209</v>
      </c>
      <c r="K10" s="81" t="s">
        <v>187</v>
      </c>
      <c r="L10" s="37" t="s">
        <v>210</v>
      </c>
      <c r="M10" s="68" t="s">
        <v>211</v>
      </c>
      <c r="N10" s="68" t="s">
        <v>212</v>
      </c>
      <c r="O10" s="68" t="s">
        <v>213</v>
      </c>
      <c r="P10" s="37" t="s">
        <v>188</v>
      </c>
    </row>
    <row r="11" spans="1:16" x14ac:dyDescent="0.2">
      <c r="A11" s="44">
        <v>1</v>
      </c>
      <c r="B11" s="40" t="s">
        <v>161</v>
      </c>
      <c r="C11" s="39">
        <v>192000</v>
      </c>
      <c r="D11" s="44" t="s">
        <v>229</v>
      </c>
      <c r="E11" s="39"/>
      <c r="F11" s="39"/>
      <c r="G11" s="39"/>
      <c r="H11" s="39"/>
      <c r="I11" s="39"/>
      <c r="J11" s="39"/>
      <c r="K11" s="82"/>
      <c r="L11" s="75">
        <f>J11-(K11*J11)</f>
        <v>0</v>
      </c>
      <c r="M11" s="75"/>
      <c r="N11" s="75">
        <f>+M11+L11</f>
        <v>0</v>
      </c>
      <c r="O11" s="75">
        <f>+N11*C11</f>
        <v>0</v>
      </c>
      <c r="P11" s="39"/>
    </row>
    <row r="12" spans="1:16" ht="22.5" x14ac:dyDescent="0.2">
      <c r="A12" s="44">
        <v>2</v>
      </c>
      <c r="B12" s="40" t="s">
        <v>162</v>
      </c>
      <c r="C12" s="39">
        <v>36000</v>
      </c>
      <c r="D12" s="44" t="s">
        <v>229</v>
      </c>
      <c r="E12" s="39"/>
      <c r="F12" s="39"/>
      <c r="G12" s="39"/>
      <c r="H12" s="39"/>
      <c r="I12" s="39"/>
      <c r="J12" s="39"/>
      <c r="K12" s="82"/>
      <c r="L12" s="75">
        <f t="shared" ref="L12:L34" si="0">J12-(K12*J12)</f>
        <v>0</v>
      </c>
      <c r="M12" s="75"/>
      <c r="N12" s="75">
        <f t="shared" ref="N12:N34" si="1">+M12+L12</f>
        <v>0</v>
      </c>
      <c r="O12" s="75">
        <f t="shared" ref="O12:O34" si="2">+N12*C12</f>
        <v>0</v>
      </c>
      <c r="P12" s="39"/>
    </row>
    <row r="13" spans="1:16" ht="22.5" x14ac:dyDescent="0.2">
      <c r="A13" s="44">
        <v>3</v>
      </c>
      <c r="B13" s="45" t="s">
        <v>163</v>
      </c>
      <c r="C13" s="46">
        <v>60000</v>
      </c>
      <c r="D13" s="44" t="s">
        <v>229</v>
      </c>
      <c r="E13" s="39"/>
      <c r="F13" s="39"/>
      <c r="G13" s="39"/>
      <c r="H13" s="39"/>
      <c r="I13" s="39"/>
      <c r="J13" s="39"/>
      <c r="K13" s="82"/>
      <c r="L13" s="75">
        <f t="shared" si="0"/>
        <v>0</v>
      </c>
      <c r="M13" s="75"/>
      <c r="N13" s="75">
        <f t="shared" si="1"/>
        <v>0</v>
      </c>
      <c r="O13" s="75">
        <f t="shared" si="2"/>
        <v>0</v>
      </c>
      <c r="P13" s="39"/>
    </row>
    <row r="14" spans="1:16" ht="22.5" x14ac:dyDescent="0.2">
      <c r="A14" s="44">
        <v>4</v>
      </c>
      <c r="B14" s="40" t="s">
        <v>164</v>
      </c>
      <c r="C14" s="39">
        <v>36000</v>
      </c>
      <c r="D14" s="44" t="s">
        <v>229</v>
      </c>
      <c r="E14" s="39"/>
      <c r="F14" s="39"/>
      <c r="G14" s="39"/>
      <c r="H14" s="39"/>
      <c r="I14" s="39"/>
      <c r="J14" s="39"/>
      <c r="K14" s="82"/>
      <c r="L14" s="75">
        <f t="shared" si="0"/>
        <v>0</v>
      </c>
      <c r="M14" s="75"/>
      <c r="N14" s="75">
        <f t="shared" si="1"/>
        <v>0</v>
      </c>
      <c r="O14" s="75">
        <f t="shared" si="2"/>
        <v>0</v>
      </c>
      <c r="P14" s="39"/>
    </row>
    <row r="15" spans="1:16" x14ac:dyDescent="0.2">
      <c r="A15" s="44">
        <v>5</v>
      </c>
      <c r="B15" s="40" t="s">
        <v>160</v>
      </c>
      <c r="C15" s="39">
        <v>60000</v>
      </c>
      <c r="D15" s="44" t="s">
        <v>229</v>
      </c>
      <c r="E15" s="39"/>
      <c r="F15" s="39"/>
      <c r="G15" s="39"/>
      <c r="H15" s="39"/>
      <c r="I15" s="39"/>
      <c r="J15" s="39"/>
      <c r="K15" s="82"/>
      <c r="L15" s="75">
        <f t="shared" si="0"/>
        <v>0</v>
      </c>
      <c r="M15" s="75"/>
      <c r="N15" s="75">
        <f t="shared" si="1"/>
        <v>0</v>
      </c>
      <c r="O15" s="75">
        <f t="shared" si="2"/>
        <v>0</v>
      </c>
      <c r="P15" s="39"/>
    </row>
    <row r="16" spans="1:16" ht="22.5" x14ac:dyDescent="0.2">
      <c r="A16" s="44">
        <v>6</v>
      </c>
      <c r="B16" s="40" t="s">
        <v>165</v>
      </c>
      <c r="C16" s="39">
        <v>3000</v>
      </c>
      <c r="D16" s="44" t="s">
        <v>229</v>
      </c>
      <c r="E16" s="39"/>
      <c r="F16" s="39"/>
      <c r="G16" s="39"/>
      <c r="H16" s="39"/>
      <c r="I16" s="39"/>
      <c r="J16" s="39"/>
      <c r="K16" s="82"/>
      <c r="L16" s="75">
        <f t="shared" si="0"/>
        <v>0</v>
      </c>
      <c r="M16" s="75"/>
      <c r="N16" s="75">
        <f t="shared" si="1"/>
        <v>0</v>
      </c>
      <c r="O16" s="75">
        <f t="shared" si="2"/>
        <v>0</v>
      </c>
      <c r="P16" s="39"/>
    </row>
    <row r="17" spans="1:16" ht="22.5" x14ac:dyDescent="0.2">
      <c r="A17" s="44">
        <v>7</v>
      </c>
      <c r="B17" s="40" t="s">
        <v>166</v>
      </c>
      <c r="C17" s="39">
        <v>36000</v>
      </c>
      <c r="D17" s="44" t="s">
        <v>229</v>
      </c>
      <c r="E17" s="39"/>
      <c r="F17" s="39"/>
      <c r="G17" s="39"/>
      <c r="H17" s="39"/>
      <c r="I17" s="39"/>
      <c r="J17" s="39"/>
      <c r="K17" s="82"/>
      <c r="L17" s="75">
        <f t="shared" si="0"/>
        <v>0</v>
      </c>
      <c r="M17" s="75"/>
      <c r="N17" s="75">
        <f t="shared" si="1"/>
        <v>0</v>
      </c>
      <c r="O17" s="75">
        <f t="shared" si="2"/>
        <v>0</v>
      </c>
      <c r="P17" s="39"/>
    </row>
    <row r="18" spans="1:16" ht="22.5" x14ac:dyDescent="0.2">
      <c r="A18" s="44">
        <v>8</v>
      </c>
      <c r="B18" s="40" t="s">
        <v>168</v>
      </c>
      <c r="C18" s="39">
        <v>6000</v>
      </c>
      <c r="D18" s="44" t="s">
        <v>229</v>
      </c>
      <c r="E18" s="39"/>
      <c r="F18" s="39"/>
      <c r="G18" s="39"/>
      <c r="H18" s="39"/>
      <c r="I18" s="39"/>
      <c r="J18" s="39"/>
      <c r="K18" s="82"/>
      <c r="L18" s="75">
        <f t="shared" si="0"/>
        <v>0</v>
      </c>
      <c r="M18" s="75"/>
      <c r="N18" s="75">
        <f t="shared" si="1"/>
        <v>0</v>
      </c>
      <c r="O18" s="75">
        <f t="shared" si="2"/>
        <v>0</v>
      </c>
      <c r="P18" s="39"/>
    </row>
    <row r="19" spans="1:16" x14ac:dyDescent="0.2">
      <c r="A19" s="44">
        <v>9</v>
      </c>
      <c r="B19" s="40" t="s">
        <v>167</v>
      </c>
      <c r="C19" s="39">
        <v>72000</v>
      </c>
      <c r="D19" s="44" t="s">
        <v>229</v>
      </c>
      <c r="E19" s="39"/>
      <c r="F19" s="39"/>
      <c r="G19" s="39"/>
      <c r="H19" s="39"/>
      <c r="I19" s="39"/>
      <c r="J19" s="39"/>
      <c r="K19" s="82"/>
      <c r="L19" s="75">
        <f t="shared" si="0"/>
        <v>0</v>
      </c>
      <c r="M19" s="75"/>
      <c r="N19" s="75">
        <f t="shared" si="1"/>
        <v>0</v>
      </c>
      <c r="O19" s="75">
        <f t="shared" si="2"/>
        <v>0</v>
      </c>
      <c r="P19" s="39"/>
    </row>
    <row r="20" spans="1:16" x14ac:dyDescent="0.2">
      <c r="A20" s="44">
        <v>10</v>
      </c>
      <c r="B20" s="40" t="s">
        <v>169</v>
      </c>
      <c r="C20" s="39">
        <v>120000</v>
      </c>
      <c r="D20" s="44" t="s">
        <v>229</v>
      </c>
      <c r="E20" s="39"/>
      <c r="F20" s="39"/>
      <c r="G20" s="39"/>
      <c r="H20" s="39"/>
      <c r="I20" s="39"/>
      <c r="J20" s="39"/>
      <c r="K20" s="82"/>
      <c r="L20" s="75">
        <f t="shared" si="0"/>
        <v>0</v>
      </c>
      <c r="M20" s="75"/>
      <c r="N20" s="75">
        <f t="shared" si="1"/>
        <v>0</v>
      </c>
      <c r="O20" s="75">
        <f t="shared" si="2"/>
        <v>0</v>
      </c>
      <c r="P20" s="39"/>
    </row>
    <row r="21" spans="1:16" x14ac:dyDescent="0.2">
      <c r="A21" s="44">
        <v>11</v>
      </c>
      <c r="B21" s="40" t="s">
        <v>170</v>
      </c>
      <c r="C21" s="39">
        <v>144000</v>
      </c>
      <c r="D21" s="44" t="s">
        <v>229</v>
      </c>
      <c r="E21" s="39"/>
      <c r="F21" s="39"/>
      <c r="G21" s="39"/>
      <c r="H21" s="39"/>
      <c r="I21" s="39"/>
      <c r="J21" s="39"/>
      <c r="K21" s="82"/>
      <c r="L21" s="75">
        <f t="shared" si="0"/>
        <v>0</v>
      </c>
      <c r="M21" s="75"/>
      <c r="N21" s="75">
        <f t="shared" si="1"/>
        <v>0</v>
      </c>
      <c r="O21" s="75">
        <f t="shared" si="2"/>
        <v>0</v>
      </c>
      <c r="P21" s="39"/>
    </row>
    <row r="22" spans="1:16" ht="22.5" x14ac:dyDescent="0.2">
      <c r="A22" s="44">
        <v>12</v>
      </c>
      <c r="B22" s="40" t="s">
        <v>171</v>
      </c>
      <c r="C22" s="39">
        <v>48000</v>
      </c>
      <c r="D22" s="44" t="s">
        <v>229</v>
      </c>
      <c r="E22" s="39"/>
      <c r="F22" s="39"/>
      <c r="G22" s="39"/>
      <c r="H22" s="39"/>
      <c r="I22" s="39"/>
      <c r="J22" s="39"/>
      <c r="K22" s="82"/>
      <c r="L22" s="75">
        <f t="shared" si="0"/>
        <v>0</v>
      </c>
      <c r="M22" s="75"/>
      <c r="N22" s="75">
        <f t="shared" si="1"/>
        <v>0</v>
      </c>
      <c r="O22" s="75">
        <f t="shared" si="2"/>
        <v>0</v>
      </c>
      <c r="P22" s="39"/>
    </row>
    <row r="23" spans="1:16" ht="22.5" x14ac:dyDescent="0.2">
      <c r="A23" s="44">
        <v>13</v>
      </c>
      <c r="B23" s="40" t="s">
        <v>172</v>
      </c>
      <c r="C23" s="39">
        <v>240000</v>
      </c>
      <c r="D23" s="44" t="s">
        <v>229</v>
      </c>
      <c r="E23" s="39"/>
      <c r="F23" s="39"/>
      <c r="G23" s="39"/>
      <c r="H23" s="39"/>
      <c r="I23" s="39"/>
      <c r="J23" s="39"/>
      <c r="K23" s="82"/>
      <c r="L23" s="75">
        <f t="shared" si="0"/>
        <v>0</v>
      </c>
      <c r="M23" s="75"/>
      <c r="N23" s="75">
        <f t="shared" si="1"/>
        <v>0</v>
      </c>
      <c r="O23" s="75">
        <f t="shared" si="2"/>
        <v>0</v>
      </c>
      <c r="P23" s="39"/>
    </row>
    <row r="24" spans="1:16" x14ac:dyDescent="0.2">
      <c r="A24" s="44">
        <v>14</v>
      </c>
      <c r="B24" s="40" t="s">
        <v>173</v>
      </c>
      <c r="C24" s="39">
        <v>5</v>
      </c>
      <c r="D24" s="44" t="s">
        <v>229</v>
      </c>
      <c r="E24" s="39"/>
      <c r="F24" s="39"/>
      <c r="G24" s="39"/>
      <c r="H24" s="39"/>
      <c r="I24" s="39"/>
      <c r="J24" s="39"/>
      <c r="K24" s="82"/>
      <c r="L24" s="75">
        <f t="shared" si="0"/>
        <v>0</v>
      </c>
      <c r="M24" s="75"/>
      <c r="N24" s="75">
        <f t="shared" si="1"/>
        <v>0</v>
      </c>
      <c r="O24" s="75">
        <f t="shared" si="2"/>
        <v>0</v>
      </c>
      <c r="P24" s="39"/>
    </row>
    <row r="25" spans="1:16" x14ac:dyDescent="0.2">
      <c r="A25" s="44">
        <v>15</v>
      </c>
      <c r="B25" s="40" t="s">
        <v>41</v>
      </c>
      <c r="C25" s="39">
        <v>30</v>
      </c>
      <c r="D25" s="44" t="s">
        <v>229</v>
      </c>
      <c r="E25" s="39"/>
      <c r="F25" s="39"/>
      <c r="G25" s="39"/>
      <c r="H25" s="39"/>
      <c r="I25" s="39"/>
      <c r="J25" s="39"/>
      <c r="K25" s="82"/>
      <c r="L25" s="75">
        <f t="shared" si="0"/>
        <v>0</v>
      </c>
      <c r="M25" s="75"/>
      <c r="N25" s="75">
        <f t="shared" si="1"/>
        <v>0</v>
      </c>
      <c r="O25" s="75">
        <f t="shared" si="2"/>
        <v>0</v>
      </c>
      <c r="P25" s="39"/>
    </row>
    <row r="26" spans="1:16" x14ac:dyDescent="0.2">
      <c r="A26" s="44">
        <v>16</v>
      </c>
      <c r="B26" s="40" t="s">
        <v>26</v>
      </c>
      <c r="C26" s="39">
        <v>300</v>
      </c>
      <c r="D26" s="44" t="s">
        <v>229</v>
      </c>
      <c r="E26" s="39"/>
      <c r="F26" s="39"/>
      <c r="G26" s="39"/>
      <c r="H26" s="39"/>
      <c r="I26" s="39"/>
      <c r="J26" s="39"/>
      <c r="K26" s="82"/>
      <c r="L26" s="75">
        <f t="shared" si="0"/>
        <v>0</v>
      </c>
      <c r="M26" s="75"/>
      <c r="N26" s="75">
        <f t="shared" si="1"/>
        <v>0</v>
      </c>
      <c r="O26" s="75">
        <f t="shared" si="2"/>
        <v>0</v>
      </c>
      <c r="P26" s="39"/>
    </row>
    <row r="27" spans="1:16" x14ac:dyDescent="0.2">
      <c r="A27" s="44">
        <v>17</v>
      </c>
      <c r="B27" s="40" t="s">
        <v>62</v>
      </c>
      <c r="C27" s="39">
        <v>180</v>
      </c>
      <c r="D27" s="44" t="s">
        <v>229</v>
      </c>
      <c r="E27" s="39"/>
      <c r="F27" s="39"/>
      <c r="G27" s="39"/>
      <c r="H27" s="39"/>
      <c r="I27" s="39"/>
      <c r="J27" s="39"/>
      <c r="K27" s="82"/>
      <c r="L27" s="75">
        <f t="shared" si="0"/>
        <v>0</v>
      </c>
      <c r="M27" s="75"/>
      <c r="N27" s="75">
        <f t="shared" si="1"/>
        <v>0</v>
      </c>
      <c r="O27" s="75">
        <f t="shared" si="2"/>
        <v>0</v>
      </c>
      <c r="P27" s="39"/>
    </row>
    <row r="28" spans="1:16" x14ac:dyDescent="0.2">
      <c r="A28" s="44">
        <v>18</v>
      </c>
      <c r="B28" s="40" t="s">
        <v>1</v>
      </c>
      <c r="C28" s="39">
        <v>720</v>
      </c>
      <c r="D28" s="44" t="s">
        <v>229</v>
      </c>
      <c r="E28" s="39"/>
      <c r="F28" s="39"/>
      <c r="G28" s="39"/>
      <c r="H28" s="39"/>
      <c r="I28" s="39"/>
      <c r="J28" s="39"/>
      <c r="K28" s="82"/>
      <c r="L28" s="75">
        <f t="shared" si="0"/>
        <v>0</v>
      </c>
      <c r="M28" s="75"/>
      <c r="N28" s="75">
        <f t="shared" si="1"/>
        <v>0</v>
      </c>
      <c r="O28" s="75">
        <f t="shared" si="2"/>
        <v>0</v>
      </c>
      <c r="P28" s="39"/>
    </row>
    <row r="29" spans="1:16" x14ac:dyDescent="0.2">
      <c r="A29" s="44">
        <v>19</v>
      </c>
      <c r="B29" s="40" t="s">
        <v>10</v>
      </c>
      <c r="C29" s="39">
        <v>16800</v>
      </c>
      <c r="D29" s="44" t="s">
        <v>229</v>
      </c>
      <c r="E29" s="39"/>
      <c r="F29" s="39"/>
      <c r="G29" s="39"/>
      <c r="H29" s="39"/>
      <c r="I29" s="39"/>
      <c r="J29" s="39"/>
      <c r="K29" s="82"/>
      <c r="L29" s="75">
        <f t="shared" si="0"/>
        <v>0</v>
      </c>
      <c r="M29" s="75"/>
      <c r="N29" s="75">
        <f t="shared" si="1"/>
        <v>0</v>
      </c>
      <c r="O29" s="75">
        <f t="shared" si="2"/>
        <v>0</v>
      </c>
      <c r="P29" s="39"/>
    </row>
    <row r="30" spans="1:16" x14ac:dyDescent="0.2">
      <c r="A30" s="44">
        <v>20</v>
      </c>
      <c r="B30" s="40" t="s">
        <v>8</v>
      </c>
      <c r="C30" s="39">
        <v>12000</v>
      </c>
      <c r="D30" s="44" t="s">
        <v>229</v>
      </c>
      <c r="E30" s="39"/>
      <c r="F30" s="39"/>
      <c r="G30" s="39"/>
      <c r="H30" s="39"/>
      <c r="I30" s="39"/>
      <c r="J30" s="39"/>
      <c r="K30" s="82"/>
      <c r="L30" s="75">
        <f t="shared" si="0"/>
        <v>0</v>
      </c>
      <c r="M30" s="75"/>
      <c r="N30" s="75">
        <f t="shared" si="1"/>
        <v>0</v>
      </c>
      <c r="O30" s="75">
        <f t="shared" si="2"/>
        <v>0</v>
      </c>
      <c r="P30" s="39"/>
    </row>
    <row r="31" spans="1:16" x14ac:dyDescent="0.2">
      <c r="A31" s="44">
        <v>21</v>
      </c>
      <c r="B31" s="40" t="s">
        <v>11</v>
      </c>
      <c r="C31" s="39">
        <v>16000</v>
      </c>
      <c r="D31" s="44" t="s">
        <v>229</v>
      </c>
      <c r="E31" s="39"/>
      <c r="F31" s="39"/>
      <c r="G31" s="39"/>
      <c r="H31" s="39"/>
      <c r="I31" s="39"/>
      <c r="J31" s="39"/>
      <c r="K31" s="82"/>
      <c r="L31" s="75">
        <f t="shared" si="0"/>
        <v>0</v>
      </c>
      <c r="M31" s="75"/>
      <c r="N31" s="75">
        <f t="shared" si="1"/>
        <v>0</v>
      </c>
      <c r="O31" s="75">
        <f t="shared" si="2"/>
        <v>0</v>
      </c>
      <c r="P31" s="39"/>
    </row>
    <row r="32" spans="1:16" x14ac:dyDescent="0.2">
      <c r="A32" s="44">
        <v>22</v>
      </c>
      <c r="B32" s="40" t="s">
        <v>9</v>
      </c>
      <c r="C32" s="39">
        <v>7200</v>
      </c>
      <c r="D32" s="44" t="s">
        <v>229</v>
      </c>
      <c r="E32" s="39"/>
      <c r="F32" s="39"/>
      <c r="G32" s="39"/>
      <c r="H32" s="39"/>
      <c r="I32" s="39"/>
      <c r="J32" s="39"/>
      <c r="K32" s="82"/>
      <c r="L32" s="75">
        <f t="shared" si="0"/>
        <v>0</v>
      </c>
      <c r="M32" s="75"/>
      <c r="N32" s="75">
        <f t="shared" si="1"/>
        <v>0</v>
      </c>
      <c r="O32" s="75">
        <f t="shared" si="2"/>
        <v>0</v>
      </c>
      <c r="P32" s="39"/>
    </row>
    <row r="33" spans="1:16" x14ac:dyDescent="0.2">
      <c r="A33" s="44">
        <v>23</v>
      </c>
      <c r="B33" s="40" t="s">
        <v>84</v>
      </c>
      <c r="C33" s="39">
        <v>4000</v>
      </c>
      <c r="D33" s="44" t="s">
        <v>229</v>
      </c>
      <c r="E33" s="39"/>
      <c r="F33" s="39"/>
      <c r="G33" s="39"/>
      <c r="H33" s="39"/>
      <c r="I33" s="39"/>
      <c r="J33" s="39"/>
      <c r="K33" s="82"/>
      <c r="L33" s="75">
        <f t="shared" si="0"/>
        <v>0</v>
      </c>
      <c r="M33" s="75"/>
      <c r="N33" s="75">
        <f t="shared" si="1"/>
        <v>0</v>
      </c>
      <c r="O33" s="75">
        <f t="shared" si="2"/>
        <v>0</v>
      </c>
      <c r="P33" s="39"/>
    </row>
    <row r="34" spans="1:16" x14ac:dyDescent="0.2">
      <c r="A34" s="44">
        <v>24</v>
      </c>
      <c r="B34" s="40" t="s">
        <v>12</v>
      </c>
      <c r="C34" s="39">
        <v>8000</v>
      </c>
      <c r="D34" s="44" t="s">
        <v>229</v>
      </c>
      <c r="E34" s="39"/>
      <c r="F34" s="39"/>
      <c r="G34" s="39"/>
      <c r="H34" s="39"/>
      <c r="I34" s="39"/>
      <c r="J34" s="39"/>
      <c r="K34" s="82"/>
      <c r="L34" s="75">
        <f t="shared" si="0"/>
        <v>0</v>
      </c>
      <c r="M34" s="75"/>
      <c r="N34" s="75">
        <f t="shared" si="1"/>
        <v>0</v>
      </c>
      <c r="O34" s="75">
        <f t="shared" si="2"/>
        <v>0</v>
      </c>
      <c r="P34" s="39"/>
    </row>
  </sheetData>
  <mergeCells count="9">
    <mergeCell ref="A7:G7"/>
    <mergeCell ref="A8:G8"/>
    <mergeCell ref="A9:C9"/>
    <mergeCell ref="B1:G1"/>
    <mergeCell ref="B2:G2"/>
    <mergeCell ref="B3:G3"/>
    <mergeCell ref="B4:G4"/>
    <mergeCell ref="B5:G5"/>
    <mergeCell ref="D9:P9"/>
  </mergeCells>
  <conditionalFormatting sqref="B29:C34 E29:F34">
    <cfRule type="cellIs" dxfId="0" priority="1" operator="equal">
      <formula>85000.5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Instructivo diligenciamiento</vt:lpstr>
      <vt:lpstr>PAPELERIA</vt:lpstr>
      <vt:lpstr>STICKER-ROTULOS</vt:lpstr>
      <vt:lpstr>CAFETERIA</vt:lpstr>
      <vt:lpstr>DOT HOSPITALARIA</vt:lpstr>
      <vt:lpstr>PLASTICO Y BOLSAS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Montaña medina</dc:creator>
  <cp:lastModifiedBy>Andrea Poveda Lozano</cp:lastModifiedBy>
  <cp:lastPrinted>2024-09-17T15:19:09Z</cp:lastPrinted>
  <dcterms:created xsi:type="dcterms:W3CDTF">2024-04-02T14:17:13Z</dcterms:created>
  <dcterms:modified xsi:type="dcterms:W3CDTF">2024-12-11T19:10:55Z</dcterms:modified>
</cp:coreProperties>
</file>