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72.16.1.3\compras y contratacion\2. AÑO 2026\4. CONVOCATORIAS 2026\5. MOBILIARIO-BIOMEDICO\"/>
    </mc:Choice>
  </mc:AlternateContent>
  <bookViews>
    <workbookView xWindow="-28920" yWindow="-6540" windowWidth="29040" windowHeight="15720" activeTab="1"/>
  </bookViews>
  <sheets>
    <sheet name="Instructivo Diligenciamiento" sheetId="14" r:id="rId1"/>
    <sheet name="OFERTA ECONÓMICA Y FINANCIERA" sheetId="16" r:id="rId2"/>
    <sheet name="OFERTA ECONÓMICA MANTENIMIENTO" sheetId="17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7" l="1"/>
  <c r="E21" i="17"/>
  <c r="E14" i="17"/>
  <c r="F14" i="17" s="1"/>
  <c r="G14" i="17" s="1"/>
  <c r="I42" i="16"/>
  <c r="I22" i="16"/>
  <c r="I21" i="16"/>
  <c r="I20" i="16"/>
  <c r="H52" i="16"/>
  <c r="I52" i="16" s="1"/>
  <c r="H42" i="16"/>
  <c r="H31" i="16"/>
  <c r="I31" i="16" s="1"/>
  <c r="H26" i="16"/>
  <c r="I26" i="16" s="1"/>
  <c r="H25" i="16"/>
  <c r="I25" i="16" s="1"/>
  <c r="H22" i="16"/>
  <c r="H21" i="16"/>
  <c r="H20" i="16"/>
  <c r="H19" i="16"/>
  <c r="I19" i="16" s="1"/>
  <c r="G52" i="16"/>
  <c r="G51" i="16"/>
  <c r="H51" i="16" s="1"/>
  <c r="I51" i="16" s="1"/>
  <c r="G50" i="16"/>
  <c r="G48" i="16"/>
  <c r="G42" i="16"/>
  <c r="G41" i="16"/>
  <c r="G38" i="16"/>
  <c r="H38" i="16" s="1"/>
  <c r="I38" i="16" s="1"/>
  <c r="G37" i="16"/>
  <c r="H37" i="16" s="1"/>
  <c r="I37" i="16" s="1"/>
  <c r="G35" i="16"/>
  <c r="H35" i="16" s="1"/>
  <c r="I35" i="16" s="1"/>
  <c r="G34" i="16"/>
  <c r="H34" i="16" s="1"/>
  <c r="I34" i="16" s="1"/>
  <c r="G33" i="16"/>
  <c r="H33" i="16" s="1"/>
  <c r="I33" i="16" s="1"/>
  <c r="G31" i="16"/>
  <c r="G30" i="16"/>
  <c r="G29" i="16"/>
  <c r="G26" i="16"/>
  <c r="G25" i="16"/>
  <c r="G24" i="16"/>
  <c r="G22" i="16"/>
  <c r="G21" i="16"/>
  <c r="G20" i="16"/>
  <c r="G19" i="16"/>
  <c r="G18" i="16"/>
  <c r="F52" i="16"/>
  <c r="F51" i="16"/>
  <c r="F50" i="16"/>
  <c r="H50" i="16" s="1"/>
  <c r="I50" i="16" s="1"/>
  <c r="F49" i="16"/>
  <c r="G49" i="16" s="1"/>
  <c r="F48" i="16"/>
  <c r="H48" i="16" s="1"/>
  <c r="I48" i="16" s="1"/>
  <c r="F47" i="16"/>
  <c r="F46" i="16"/>
  <c r="F45" i="16"/>
  <c r="G45" i="16" s="1"/>
  <c r="H45" i="16" s="1"/>
  <c r="I45" i="16" s="1"/>
  <c r="F44" i="16"/>
  <c r="G44" i="16" s="1"/>
  <c r="H44" i="16" s="1"/>
  <c r="I44" i="16" s="1"/>
  <c r="F43" i="16"/>
  <c r="F42" i="16"/>
  <c r="F41" i="16"/>
  <c r="H41" i="16" s="1"/>
  <c r="I41" i="16" s="1"/>
  <c r="F40" i="16"/>
  <c r="G40" i="16" s="1"/>
  <c r="F39" i="16"/>
  <c r="G39" i="16" s="1"/>
  <c r="F38" i="16"/>
  <c r="F37" i="16"/>
  <c r="F36" i="16"/>
  <c r="F35" i="16"/>
  <c r="F34" i="16"/>
  <c r="F33" i="16"/>
  <c r="F32" i="16"/>
  <c r="G32" i="16" s="1"/>
  <c r="F31" i="16"/>
  <c r="F30" i="16"/>
  <c r="H30" i="16" s="1"/>
  <c r="I30" i="16" s="1"/>
  <c r="F29" i="16"/>
  <c r="H29" i="16" s="1"/>
  <c r="I29" i="16" s="1"/>
  <c r="F28" i="16"/>
  <c r="G28" i="16" s="1"/>
  <c r="F27" i="16"/>
  <c r="G27" i="16" s="1"/>
  <c r="H27" i="16" s="1"/>
  <c r="I27" i="16" s="1"/>
  <c r="F26" i="16"/>
  <c r="F25" i="16"/>
  <c r="F24" i="16"/>
  <c r="H24" i="16" s="1"/>
  <c r="I24" i="16" s="1"/>
  <c r="F23" i="16"/>
  <c r="G23" i="16" s="1"/>
  <c r="F22" i="16"/>
  <c r="F21" i="16"/>
  <c r="F20" i="16"/>
  <c r="F19" i="16"/>
  <c r="F18" i="16"/>
  <c r="H18" i="16" s="1"/>
  <c r="I18" i="16" s="1"/>
  <c r="F17" i="16"/>
  <c r="F16" i="16"/>
  <c r="F15" i="16"/>
  <c r="F14" i="16"/>
  <c r="G14" i="16"/>
  <c r="E52" i="17"/>
  <c r="F52" i="17" s="1"/>
  <c r="G52" i="17" s="1"/>
  <c r="E51" i="17"/>
  <c r="F51" i="17" s="1"/>
  <c r="G51" i="17" s="1"/>
  <c r="E50" i="17"/>
  <c r="E49" i="17"/>
  <c r="E48" i="17"/>
  <c r="E47" i="17"/>
  <c r="E46" i="17"/>
  <c r="E45" i="17"/>
  <c r="E44" i="17"/>
  <c r="E43" i="17"/>
  <c r="E42" i="17"/>
  <c r="E41" i="17"/>
  <c r="E40" i="17"/>
  <c r="E39" i="17"/>
  <c r="E38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E25" i="17"/>
  <c r="E24" i="17"/>
  <c r="E23" i="17"/>
  <c r="E22" i="17"/>
  <c r="E20" i="17"/>
  <c r="E19" i="17"/>
  <c r="E18" i="17"/>
  <c r="E17" i="17"/>
  <c r="E16" i="17"/>
  <c r="E15" i="17"/>
  <c r="H14" i="16" l="1"/>
  <c r="I14" i="16" s="1"/>
  <c r="H49" i="16"/>
  <c r="I49" i="16" s="1"/>
  <c r="G47" i="16"/>
  <c r="H47" i="16" s="1"/>
  <c r="I47" i="16" s="1"/>
  <c r="G46" i="16"/>
  <c r="H46" i="16" s="1"/>
  <c r="I46" i="16" s="1"/>
  <c r="G43" i="16"/>
  <c r="H43" i="16" s="1"/>
  <c r="I43" i="16" s="1"/>
  <c r="H40" i="16"/>
  <c r="I40" i="16" s="1"/>
  <c r="H39" i="16"/>
  <c r="I39" i="16" s="1"/>
  <c r="G36" i="16"/>
  <c r="H36" i="16" s="1"/>
  <c r="I36" i="16" s="1"/>
  <c r="H32" i="16"/>
  <c r="I32" i="16" s="1"/>
  <c r="H28" i="16"/>
  <c r="I28" i="16" s="1"/>
  <c r="H23" i="16"/>
  <c r="I23" i="16" s="1"/>
  <c r="G17" i="16"/>
  <c r="H17" i="16" s="1"/>
  <c r="I17" i="16" s="1"/>
  <c r="H16" i="16"/>
  <c r="I16" i="16" s="1"/>
  <c r="G16" i="16"/>
  <c r="G15" i="16"/>
  <c r="H15" i="16" s="1"/>
  <c r="I15" i="16" s="1"/>
  <c r="F15" i="17"/>
  <c r="G15" i="17" s="1"/>
  <c r="F16" i="17"/>
  <c r="G16" i="17" s="1"/>
  <c r="F17" i="17"/>
  <c r="G17" i="17" s="1"/>
  <c r="F18" i="17"/>
  <c r="F19" i="17"/>
  <c r="F20" i="17"/>
  <c r="G21" i="17"/>
  <c r="F22" i="17"/>
  <c r="G22" i="17" s="1"/>
  <c r="F23" i="17"/>
  <c r="G23" i="17" s="1"/>
  <c r="F24" i="17"/>
  <c r="G24" i="17" s="1"/>
  <c r="F25" i="17"/>
  <c r="G25" i="17" s="1"/>
  <c r="F26" i="17"/>
  <c r="G26" i="17" s="1"/>
  <c r="F27" i="17"/>
  <c r="G27" i="17" s="1"/>
  <c r="F28" i="17"/>
  <c r="F29" i="17"/>
  <c r="G29" i="17" s="1"/>
  <c r="F30" i="17"/>
  <c r="G30" i="17" s="1"/>
  <c r="F31" i="17"/>
  <c r="G31" i="17" s="1"/>
  <c r="F32" i="17"/>
  <c r="G32" i="17" s="1"/>
  <c r="F33" i="17"/>
  <c r="G33" i="17" s="1"/>
  <c r="F34" i="17"/>
  <c r="G34" i="17" s="1"/>
  <c r="F35" i="17"/>
  <c r="G35" i="17" s="1"/>
  <c r="F36" i="17"/>
  <c r="G36" i="17" s="1"/>
  <c r="F37" i="17"/>
  <c r="G37" i="17" s="1"/>
  <c r="F38" i="17"/>
  <c r="G38" i="17" s="1"/>
  <c r="F39" i="17"/>
  <c r="G39" i="17" s="1"/>
  <c r="F40" i="17"/>
  <c r="G40" i="17" s="1"/>
  <c r="F41" i="17"/>
  <c r="G41" i="17" s="1"/>
  <c r="F42" i="17"/>
  <c r="F43" i="17"/>
  <c r="G43" i="17" s="1"/>
  <c r="F44" i="17"/>
  <c r="G44" i="17" s="1"/>
  <c r="F45" i="17"/>
  <c r="G45" i="17" s="1"/>
  <c r="F46" i="17"/>
  <c r="G46" i="17" s="1"/>
  <c r="F47" i="17"/>
  <c r="G47" i="17" s="1"/>
  <c r="F48" i="17"/>
  <c r="G48" i="17" s="1"/>
  <c r="F49" i="17"/>
  <c r="G49" i="17" s="1"/>
  <c r="F50" i="17"/>
  <c r="G50" i="17" s="1"/>
  <c r="G42" i="17"/>
  <c r="G28" i="17"/>
  <c r="G20" i="17"/>
  <c r="G19" i="17"/>
  <c r="G18" i="17"/>
  <c r="G53" i="17" l="1"/>
  <c r="I53" i="16"/>
</calcChain>
</file>

<file path=xl/sharedStrings.xml><?xml version="1.0" encoding="utf-8"?>
<sst xmlns="http://schemas.openxmlformats.org/spreadsheetml/2006/main" count="148" uniqueCount="88">
  <si>
    <t>OBSERVACIONES DEL PROVEEDOR</t>
  </si>
  <si>
    <t>CANT</t>
  </si>
  <si>
    <t xml:space="preserve">CORPORACIÓN SALUD UN </t>
  </si>
  <si>
    <t>HOSPITAL UNIVERSITARIO NACIONAL</t>
  </si>
  <si>
    <t xml:space="preserve">Instrucciones de diligenciamiento archivo </t>
  </si>
  <si>
    <t>Nombre de la columna</t>
  </si>
  <si>
    <t>Descripción</t>
  </si>
  <si>
    <t>ÍTEM</t>
  </si>
  <si>
    <t>Corresponde al número del ítem a cotizar</t>
  </si>
  <si>
    <t>CODIGO INSTITUCIONAL [HUN]</t>
  </si>
  <si>
    <t>Código interno del Hospital Universitario Nacional HUN</t>
  </si>
  <si>
    <t>% DESCUENTO COMERCIAL</t>
  </si>
  <si>
    <t>VALOR UNITARIO NETO CON DCTO COMERCIAL</t>
  </si>
  <si>
    <t>VALOR NETO UNITARIO CON IVA</t>
  </si>
  <si>
    <t xml:space="preserve">CANT </t>
  </si>
  <si>
    <t xml:space="preserve">Corresponde a las cantidades a comprar o contratar </t>
  </si>
  <si>
    <t xml:space="preserve">NOMBRE PROVEEDOR:  </t>
  </si>
  <si>
    <t xml:space="preserve">NIT : </t>
  </si>
  <si>
    <t xml:space="preserve">NOMBRE DE CONTACTO: </t>
  </si>
  <si>
    <t xml:space="preserve">CORREO DE CONTACTO:  </t>
  </si>
  <si>
    <t xml:space="preserve">NUMERO TELEFONICO DE CONTACTO: </t>
  </si>
  <si>
    <t xml:space="preserve">HOSPITAL UNIVERSITARIO NACIONAL </t>
  </si>
  <si>
    <t>DIRECCION JURIDICA - COMPRAS Y CONTRATACIÓN</t>
  </si>
  <si>
    <t xml:space="preserve">OBSERVACIONES DEL PROVEEDOR </t>
  </si>
  <si>
    <t>ECOGRAFO</t>
  </si>
  <si>
    <t>NOMBRE DEL EQUIPO</t>
  </si>
  <si>
    <t>NOMVBRE DEL EQUIPO</t>
  </si>
  <si>
    <t xml:space="preserve">Corresponde a la descripción del bien a comprar o contratar </t>
  </si>
  <si>
    <t>Corresponde al % de descuento comercial otorgado en caso de que en el proveedor otorgue un descuento sonre el valor del equipo</t>
  </si>
  <si>
    <t>Se consigna el valor  final del equipo con el descuento comercial incluido</t>
  </si>
  <si>
    <t xml:space="preserve">Corresponde a la sumatoria del valor unitario neto con descuento comercial + valor IVA es una formula no modificar </t>
  </si>
  <si>
    <t>Corresponde a la operación entre el valor neto unitario con IVA por las cantidadesa adquirir es una formula no modificar</t>
  </si>
  <si>
    <t xml:space="preserve">Relacionar las observaciones que considere el proponente de la oferta siempre  y cuando no condicione las compra ni modifique las especificaciones tecnicas minimas </t>
  </si>
  <si>
    <t>Diligenciar toda la información requerida, el oferente podra ofertar uno, vario o todos lo item, los item no ofertados dejar los en blaco</t>
  </si>
  <si>
    <t>Nota: No se tendrá en cuenta para evaluación, las propuestas que no tengan diligenciados los campos en su totalidad para los item ofertados</t>
  </si>
  <si>
    <t>MAQUINAS DE ANESTESIA</t>
  </si>
  <si>
    <t>MONITOR DE SIGNOS VITALES PARA RESONACIA MAGNETICA</t>
  </si>
  <si>
    <t>IMPEDANCIOMETRO</t>
  </si>
  <si>
    <t>OFTALMOSCOPIO INDIRECTO</t>
  </si>
  <si>
    <t>MESA QUIRURGICA</t>
  </si>
  <si>
    <t>LARINGOSCOPIOS</t>
  </si>
  <si>
    <t>DESFIBRILADORES</t>
  </si>
  <si>
    <t>UNIDADES ODONTOLOGICAS FIJAS</t>
  </si>
  <si>
    <t>AUDIOMETRO CLINICO</t>
  </si>
  <si>
    <t>CAMAS HOSPITALARIAS</t>
  </si>
  <si>
    <t>CARROS DE MEDICAMENTOS</t>
  </si>
  <si>
    <t>MONITORES DE SIGNOS VITALES TOF,BIS</t>
  </si>
  <si>
    <t>MONITORES DE SIGNOS VITALES  CAPNOGRAFIA, GASTOCARDIACO</t>
  </si>
  <si>
    <t xml:space="preserve">MONITORES DE SIGNOS VITALES </t>
  </si>
  <si>
    <t>POLISOGNOGRAFO</t>
  </si>
  <si>
    <t>FOTÓFORO DE LUZ FRÍA CON FUENTE DE LUZ</t>
  </si>
  <si>
    <t>FOTÓFORO DE LUZ FRÍA</t>
  </si>
  <si>
    <t>EQUIPO DE MEDICIÓN DE POTENCIALES EVOCADOS</t>
  </si>
  <si>
    <t>VIDEOINSTAGMOFRAGO</t>
  </si>
  <si>
    <t xml:space="preserve">SIMULADOR DE SIGNOS VITALES </t>
  </si>
  <si>
    <t>ANALIZADOR DE FLUJO DE GASES</t>
  </si>
  <si>
    <t>REMOERGOMETRO</t>
  </si>
  <si>
    <t>BICICLETA RECLINADA</t>
  </si>
  <si>
    <t xml:space="preserve">ERGOMETRO DE MANOS </t>
  </si>
  <si>
    <t>ELIPTICA</t>
  </si>
  <si>
    <t>BANDA TROTADORA</t>
  </si>
  <si>
    <t>ESCALADORA</t>
  </si>
  <si>
    <t>BICICLETA ESTATICA</t>
  </si>
  <si>
    <t>SISTEMA DE TELEMETRIA</t>
  </si>
  <si>
    <t>CAMILLAS</t>
  </si>
  <si>
    <t>CARROS DE PARO</t>
  </si>
  <si>
    <t>SILLAS UCI</t>
  </si>
  <si>
    <t>SILLA DE RUEDAS</t>
  </si>
  <si>
    <t>SILLAS PATO</t>
  </si>
  <si>
    <t>SILLAS ACOMAPANTES HOSPITALIZACIÓN</t>
  </si>
  <si>
    <t>CABINA PATOLOGICA</t>
  </si>
  <si>
    <t>TOTAL OFERTA</t>
  </si>
  <si>
    <t>INVITACIÓN ABIERTA 2026</t>
  </si>
  <si>
    <t>EQUIPO BIOMEDICO Y MOBILIARIO</t>
  </si>
  <si>
    <t>ALMOHADAS</t>
  </si>
  <si>
    <t xml:space="preserve">VALOR IVA </t>
  </si>
  <si>
    <t>Corresponde al valor del Impuesto al valor agregado.</t>
  </si>
  <si>
    <t xml:space="preserve">VALOR UNITARIO NETO CON DCTO COMERCIAL </t>
  </si>
  <si>
    <t>Corresponde al valor del producto ofertado sin ningún descuento.</t>
  </si>
  <si>
    <t>VALOR BRUTO UNITARIO</t>
  </si>
  <si>
    <t>TOTAL VALOR NETO COMPRA O CONTRATACION</t>
  </si>
  <si>
    <t>OFERTA ECONÓMICA Y FINANCIERA</t>
  </si>
  <si>
    <t>VALOR BRUTO MANTENIIENTO UNITARIO</t>
  </si>
  <si>
    <t>VALOR NETO MANTENIMIENTO UNITARIO CON IVA</t>
  </si>
  <si>
    <t>TOTAL VALOR NETO CONTRATACION</t>
  </si>
  <si>
    <t>OFERTA ECONÓMICA MANTENIMIENTO</t>
  </si>
  <si>
    <t xml:space="preserve">NOTA: Las compañías que acepten daciones en pago por equipos o mobiliario (plan retoma), deberán presentar en su oferta dicha condición en la columna de observaciones y la Corporación Salud UN definirá la pertinencia de la oferta. </t>
  </si>
  <si>
    <t>URETERO-RENOSCOPIO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</si>
</sst>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_-;_-@"/>
    <numFmt numFmtId="165" formatCode="_-&quot;$&quot;\ * #,##0_-;\-&quot;$&quot;\ * #,##0_-;_-&quot;$&quot;\ * &quot;-&quot;??_-;_-@_-"/>
  </numFmts>
  <fonts count="19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Arial Narrow"/>
      <family val="2"/>
    </font>
    <font>
      <b/>
      <sz val="20"/>
      <color theme="4" tint="-0.499984740745262"/>
      <name val="Arial Narrow"/>
      <family val="2"/>
    </font>
    <font>
      <sz val="11"/>
      <name val="Arial Narrow"/>
      <family val="2"/>
    </font>
    <font>
      <b/>
      <sz val="12"/>
      <color theme="0"/>
      <name val="Arial Narrow"/>
      <family val="2"/>
    </font>
    <font>
      <b/>
      <i/>
      <sz val="12"/>
      <color theme="0"/>
      <name val="Arial Narrow"/>
      <family val="2"/>
    </font>
    <font>
      <b/>
      <sz val="12"/>
      <name val="Arial Narrow"/>
      <family val="2"/>
    </font>
    <font>
      <i/>
      <sz val="12"/>
      <name val="Arial Narrow"/>
      <family val="2"/>
    </font>
    <font>
      <b/>
      <sz val="11"/>
      <name val="Arial Narrow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2"/>
      <color rgb="FF000000"/>
      <name val="Calibri"/>
      <family val="2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B6DDE8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rgb="FFB6DDE8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0" fontId="2" fillId="0" borderId="0"/>
    <xf numFmtId="0" fontId="4" fillId="0" borderId="0"/>
    <xf numFmtId="9" fontId="3" fillId="0" borderId="0" applyFont="0" applyFill="0" applyBorder="0" applyAlignment="0" applyProtection="0"/>
    <xf numFmtId="0" fontId="14" fillId="0" borderId="0"/>
    <xf numFmtId="0" fontId="1" fillId="0" borderId="0"/>
    <xf numFmtId="44" fontId="1" fillId="0" borderId="0" applyFont="0" applyFill="0" applyBorder="0" applyAlignment="0" applyProtection="0"/>
    <xf numFmtId="0" fontId="14" fillId="0" borderId="0"/>
    <xf numFmtId="0" fontId="1" fillId="0" borderId="0"/>
  </cellStyleXfs>
  <cellXfs count="97">
    <xf numFmtId="0" fontId="0" fillId="0" borderId="0" xfId="0"/>
    <xf numFmtId="0" fontId="6" fillId="0" borderId="1" xfId="3" applyFont="1" applyBorder="1" applyAlignment="1">
      <alignment horizontal="center" vertical="center"/>
    </xf>
    <xf numFmtId="0" fontId="5" fillId="0" borderId="0" xfId="3" applyFont="1"/>
    <xf numFmtId="0" fontId="5" fillId="0" borderId="6" xfId="3" applyFont="1" applyBorder="1"/>
    <xf numFmtId="0" fontId="5" fillId="0" borderId="0" xfId="3" applyFont="1" applyAlignment="1">
      <alignment horizontal="left" vertical="center"/>
    </xf>
    <xf numFmtId="0" fontId="7" fillId="0" borderId="0" xfId="3" applyFont="1"/>
    <xf numFmtId="0" fontId="8" fillId="4" borderId="1" xfId="3" applyFont="1" applyFill="1" applyBorder="1" applyAlignment="1">
      <alignment horizontal="center" vertical="center" wrapText="1"/>
    </xf>
    <xf numFmtId="0" fontId="9" fillId="4" borderId="1" xfId="3" applyFont="1" applyFill="1" applyBorder="1" applyAlignment="1">
      <alignment horizontal="center"/>
    </xf>
    <xf numFmtId="0" fontId="10" fillId="5" borderId="1" xfId="3" applyFont="1" applyFill="1" applyBorder="1" applyAlignment="1">
      <alignment vertical="center" wrapText="1"/>
    </xf>
    <xf numFmtId="0" fontId="11" fillId="0" borderId="1" xfId="3" applyFont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0" borderId="0" xfId="0" applyFont="1"/>
    <xf numFmtId="0" fontId="12" fillId="0" borderId="0" xfId="3" applyFont="1" applyAlignment="1">
      <alignment vertical="center" wrapText="1"/>
    </xf>
    <xf numFmtId="0" fontId="0" fillId="2" borderId="0" xfId="0" applyFill="1" applyProtection="1">
      <protection locked="0"/>
    </xf>
    <xf numFmtId="10" fontId="0" fillId="2" borderId="0" xfId="0" applyNumberFormat="1" applyFill="1" applyProtection="1">
      <protection locked="0"/>
    </xf>
    <xf numFmtId="43" fontId="0" fillId="2" borderId="0" xfId="0" applyNumberFormat="1" applyFill="1" applyProtection="1">
      <protection locked="0"/>
    </xf>
    <xf numFmtId="43" fontId="0" fillId="2" borderId="0" xfId="1" applyNumberFormat="1" applyFont="1" applyFill="1" applyProtection="1">
      <protection locked="0"/>
    </xf>
    <xf numFmtId="0" fontId="0" fillId="0" borderId="0" xfId="0" applyProtection="1">
      <protection locked="0"/>
    </xf>
    <xf numFmtId="0" fontId="16" fillId="2" borderId="13" xfId="6" applyFont="1" applyFill="1" applyBorder="1" applyProtection="1">
      <protection locked="0"/>
    </xf>
    <xf numFmtId="0" fontId="1" fillId="2" borderId="0" xfId="6" applyFill="1" applyProtection="1">
      <protection locked="0"/>
    </xf>
    <xf numFmtId="10" fontId="1" fillId="2" borderId="0" xfId="6" applyNumberFormat="1" applyFill="1" applyProtection="1">
      <protection locked="0"/>
    </xf>
    <xf numFmtId="43" fontId="1" fillId="2" borderId="0" xfId="6" applyNumberFormat="1" applyFill="1" applyProtection="1">
      <protection locked="0"/>
    </xf>
    <xf numFmtId="43" fontId="1" fillId="2" borderId="0" xfId="7" applyNumberFormat="1" applyFont="1" applyFill="1" applyProtection="1">
      <protection locked="0"/>
    </xf>
    <xf numFmtId="0" fontId="16" fillId="2" borderId="16" xfId="6" applyFont="1" applyFill="1" applyBorder="1" applyProtection="1">
      <protection locked="0"/>
    </xf>
    <xf numFmtId="0" fontId="5" fillId="0" borderId="4" xfId="3" applyFont="1" applyBorder="1" applyAlignment="1">
      <alignment horizontal="center"/>
    </xf>
    <xf numFmtId="0" fontId="5" fillId="0" borderId="5" xfId="3" applyFont="1" applyBorder="1" applyAlignment="1">
      <alignment horizontal="center"/>
    </xf>
    <xf numFmtId="0" fontId="5" fillId="0" borderId="6" xfId="3" applyFont="1" applyBorder="1" applyAlignment="1">
      <alignment horizontal="center"/>
    </xf>
    <xf numFmtId="0" fontId="5" fillId="0" borderId="7" xfId="3" applyFont="1" applyBorder="1" applyAlignment="1">
      <alignment horizontal="center"/>
    </xf>
    <xf numFmtId="0" fontId="5" fillId="0" borderId="8" xfId="3" applyFont="1" applyBorder="1" applyAlignment="1">
      <alignment horizontal="center"/>
    </xf>
    <xf numFmtId="0" fontId="5" fillId="0" borderId="9" xfId="3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8" fillId="4" borderId="2" xfId="3" applyFont="1" applyFill="1" applyBorder="1" applyAlignment="1">
      <alignment horizontal="left" vertical="center" wrapText="1"/>
    </xf>
    <xf numFmtId="0" fontId="8" fillId="4" borderId="3" xfId="3" applyFont="1" applyFill="1" applyBorder="1" applyAlignment="1">
      <alignment horizontal="left" vertical="center" wrapText="1"/>
    </xf>
    <xf numFmtId="0" fontId="15" fillId="6" borderId="10" xfId="5" applyFont="1" applyFill="1" applyBorder="1" applyAlignment="1" applyProtection="1">
      <alignment horizontal="left"/>
      <protection locked="0"/>
    </xf>
    <xf numFmtId="0" fontId="15" fillId="6" borderId="11" xfId="5" applyFont="1" applyFill="1" applyBorder="1" applyAlignment="1" applyProtection="1">
      <alignment horizontal="left"/>
      <protection locked="0"/>
    </xf>
    <xf numFmtId="0" fontId="15" fillId="6" borderId="12" xfId="5" applyFont="1" applyFill="1" applyBorder="1" applyAlignment="1" applyProtection="1">
      <alignment horizontal="left"/>
      <protection locked="0"/>
    </xf>
    <xf numFmtId="0" fontId="15" fillId="2" borderId="14" xfId="8" applyFont="1" applyFill="1" applyBorder="1" applyAlignment="1" applyProtection="1">
      <alignment horizontal="center" vertical="center"/>
      <protection locked="0"/>
    </xf>
    <xf numFmtId="0" fontId="15" fillId="2" borderId="15" xfId="8" applyFont="1" applyFill="1" applyBorder="1" applyAlignment="1" applyProtection="1">
      <alignment horizontal="center" vertical="center"/>
      <protection locked="0"/>
    </xf>
    <xf numFmtId="0" fontId="15" fillId="2" borderId="0" xfId="8" applyFont="1" applyFill="1" applyAlignment="1" applyProtection="1">
      <alignment horizontal="center" vertical="center"/>
      <protection locked="0"/>
    </xf>
    <xf numFmtId="0" fontId="15" fillId="2" borderId="17" xfId="8" applyFont="1" applyFill="1" applyBorder="1" applyAlignment="1" applyProtection="1">
      <alignment horizontal="center" vertical="center"/>
      <protection locked="0"/>
    </xf>
    <xf numFmtId="0" fontId="15" fillId="0" borderId="0" xfId="8" applyFont="1" applyAlignment="1" applyProtection="1">
      <alignment horizontal="center" vertical="center"/>
      <protection locked="0"/>
    </xf>
    <xf numFmtId="0" fontId="15" fillId="0" borderId="17" xfId="8" applyFont="1" applyBorder="1" applyAlignment="1" applyProtection="1">
      <alignment horizontal="center" vertical="center"/>
      <protection locked="0"/>
    </xf>
    <xf numFmtId="0" fontId="15" fillId="2" borderId="18" xfId="5" applyFont="1" applyFill="1" applyBorder="1" applyAlignment="1" applyProtection="1">
      <alignment horizontal="center"/>
      <protection locked="0"/>
    </xf>
    <xf numFmtId="0" fontId="15" fillId="2" borderId="19" xfId="5" applyFont="1" applyFill="1" applyBorder="1" applyAlignment="1" applyProtection="1">
      <alignment horizontal="center"/>
      <protection locked="0"/>
    </xf>
    <xf numFmtId="0" fontId="15" fillId="6" borderId="16" xfId="5" applyFont="1" applyFill="1" applyBorder="1" applyAlignment="1" applyProtection="1">
      <protection locked="0"/>
    </xf>
    <xf numFmtId="0" fontId="15" fillId="6" borderId="0" xfId="5" applyFont="1" applyFill="1" applyBorder="1" applyAlignment="1" applyProtection="1">
      <protection locked="0"/>
    </xf>
    <xf numFmtId="0" fontId="13" fillId="3" borderId="1" xfId="2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center"/>
    </xf>
    <xf numFmtId="0" fontId="18" fillId="0" borderId="1" xfId="0" applyFont="1" applyBorder="1" applyAlignment="1" applyProtection="1">
      <alignment horizontal="left" vertical="center" wrapText="1"/>
    </xf>
    <xf numFmtId="0" fontId="18" fillId="0" borderId="1" xfId="0" applyFont="1" applyBorder="1" applyAlignment="1" applyProtection="1">
      <alignment horizontal="left"/>
    </xf>
    <xf numFmtId="0" fontId="18" fillId="0" borderId="1" xfId="0" applyFont="1" applyBorder="1" applyProtection="1"/>
    <xf numFmtId="0" fontId="18" fillId="0" borderId="1" xfId="0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vertical="center"/>
    </xf>
    <xf numFmtId="0" fontId="18" fillId="0" borderId="1" xfId="0" applyFont="1" applyBorder="1" applyAlignment="1" applyProtection="1">
      <alignment horizontal="center" vertical="center" wrapText="1"/>
    </xf>
    <xf numFmtId="164" fontId="13" fillId="3" borderId="1" xfId="2" applyNumberFormat="1" applyFont="1" applyFill="1" applyBorder="1" applyAlignment="1" applyProtection="1">
      <alignment horizontal="center" vertical="center" wrapText="1"/>
      <protection locked="0"/>
    </xf>
    <xf numFmtId="164" fontId="13" fillId="7" borderId="3" xfId="2" applyNumberFormat="1" applyFont="1" applyFill="1" applyBorder="1" applyAlignment="1" applyProtection="1">
      <alignment horizontal="center" vertical="center" wrapText="1"/>
      <protection locked="0"/>
    </xf>
    <xf numFmtId="44" fontId="3" fillId="0" borderId="1" xfId="1" applyFont="1" applyBorder="1" applyProtection="1">
      <protection locked="0"/>
    </xf>
    <xf numFmtId="165" fontId="3" fillId="0" borderId="1" xfId="1" applyNumberFormat="1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8" borderId="1" xfId="0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164" fontId="13" fillId="3" borderId="21" xfId="2" applyNumberFormat="1" applyFont="1" applyFill="1" applyBorder="1" applyAlignment="1" applyProtection="1">
      <alignment horizontal="center" vertical="center" wrapText="1"/>
      <protection locked="0"/>
    </xf>
    <xf numFmtId="9" fontId="13" fillId="3" borderId="21" xfId="4" applyFont="1" applyFill="1" applyBorder="1" applyAlignment="1" applyProtection="1">
      <alignment horizontal="center" vertical="center" wrapText="1"/>
      <protection locked="0"/>
    </xf>
    <xf numFmtId="164" fontId="13" fillId="3" borderId="22" xfId="2" applyNumberFormat="1" applyFont="1" applyFill="1" applyBorder="1" applyAlignment="1" applyProtection="1">
      <alignment horizontal="center" vertical="center" wrapText="1"/>
      <protection locked="0"/>
    </xf>
    <xf numFmtId="9" fontId="13" fillId="3" borderId="1" xfId="4" applyFont="1" applyFill="1" applyBorder="1" applyAlignment="1" applyProtection="1">
      <alignment horizontal="center" vertical="center" wrapText="1"/>
      <protection locked="0"/>
    </xf>
    <xf numFmtId="164" fontId="13" fillId="3" borderId="24" xfId="2" applyNumberFormat="1" applyFont="1" applyFill="1" applyBorder="1" applyAlignment="1" applyProtection="1">
      <alignment horizontal="center" vertical="center" wrapText="1"/>
      <protection locked="0"/>
    </xf>
    <xf numFmtId="9" fontId="3" fillId="0" borderId="1" xfId="4" applyFont="1" applyBorder="1" applyProtection="1">
      <protection locked="0"/>
    </xf>
    <xf numFmtId="165" fontId="3" fillId="0" borderId="24" xfId="1" applyNumberFormat="1" applyFont="1" applyBorder="1" applyProtection="1">
      <protection locked="0"/>
    </xf>
    <xf numFmtId="44" fontId="3" fillId="0" borderId="28" xfId="1" applyFont="1" applyBorder="1" applyProtection="1">
      <protection locked="0"/>
    </xf>
    <xf numFmtId="9" fontId="3" fillId="0" borderId="28" xfId="4" applyFont="1" applyBorder="1" applyProtection="1">
      <protection locked="0"/>
    </xf>
    <xf numFmtId="165" fontId="3" fillId="0" borderId="28" xfId="1" applyNumberFormat="1" applyFont="1" applyBorder="1" applyProtection="1">
      <protection locked="0"/>
    </xf>
    <xf numFmtId="165" fontId="3" fillId="0" borderId="29" xfId="1" applyNumberFormat="1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30" xfId="0" applyFont="1" applyBorder="1" applyAlignment="1" applyProtection="1">
      <alignment horizontal="center"/>
      <protection locked="0"/>
    </xf>
    <xf numFmtId="0" fontId="3" fillId="0" borderId="31" xfId="0" applyFont="1" applyBorder="1" applyAlignment="1" applyProtection="1">
      <alignment horizontal="center"/>
      <protection locked="0"/>
    </xf>
    <xf numFmtId="0" fontId="3" fillId="8" borderId="32" xfId="0" applyFont="1" applyFill="1" applyBorder="1" applyAlignment="1" applyProtection="1">
      <alignment horizontal="center"/>
      <protection locked="0"/>
    </xf>
    <xf numFmtId="0" fontId="3" fillId="8" borderId="18" xfId="0" applyFont="1" applyFill="1" applyBorder="1" applyAlignment="1" applyProtection="1">
      <alignment horizontal="center"/>
      <protection locked="0"/>
    </xf>
    <xf numFmtId="0" fontId="3" fillId="8" borderId="31" xfId="0" applyFont="1" applyFill="1" applyBorder="1" applyAlignment="1" applyProtection="1">
      <alignment horizontal="center"/>
      <protection locked="0"/>
    </xf>
    <xf numFmtId="165" fontId="3" fillId="0" borderId="19" xfId="1" applyNumberFormat="1" applyFont="1" applyBorder="1" applyProtection="1">
      <protection locked="0"/>
    </xf>
    <xf numFmtId="0" fontId="17" fillId="0" borderId="0" xfId="0" applyFont="1" applyAlignment="1" applyProtection="1">
      <alignment horizontal="left" vertical="center" wrapText="1"/>
      <protection locked="0"/>
    </xf>
    <xf numFmtId="0" fontId="13" fillId="3" borderId="20" xfId="2" applyFont="1" applyFill="1" applyBorder="1" applyAlignment="1" applyProtection="1">
      <alignment horizontal="center" vertical="center" wrapText="1"/>
    </xf>
    <xf numFmtId="0" fontId="13" fillId="3" borderId="21" xfId="2" applyFont="1" applyFill="1" applyBorder="1" applyAlignment="1" applyProtection="1">
      <alignment horizontal="center" vertical="center" wrapText="1"/>
    </xf>
    <xf numFmtId="0" fontId="13" fillId="3" borderId="23" xfId="2" applyFont="1" applyFill="1" applyBorder="1" applyAlignment="1" applyProtection="1">
      <alignment horizontal="center" vertical="center" wrapText="1"/>
    </xf>
    <xf numFmtId="0" fontId="18" fillId="0" borderId="25" xfId="0" applyFont="1" applyBorder="1" applyAlignment="1" applyProtection="1">
      <alignment horizontal="center"/>
    </xf>
    <xf numFmtId="0" fontId="18" fillId="0" borderId="25" xfId="0" applyFont="1" applyBorder="1" applyAlignment="1" applyProtection="1">
      <alignment horizontal="left" vertical="center" wrapText="1"/>
    </xf>
    <xf numFmtId="0" fontId="18" fillId="0" borderId="25" xfId="0" applyFont="1" applyBorder="1" applyAlignment="1" applyProtection="1">
      <alignment horizontal="left"/>
    </xf>
    <xf numFmtId="0" fontId="18" fillId="0" borderId="25" xfId="0" applyFont="1" applyBorder="1" applyProtection="1"/>
    <xf numFmtId="0" fontId="18" fillId="0" borderId="25" xfId="0" applyFont="1" applyBorder="1" applyAlignment="1" applyProtection="1">
      <alignment horizontal="center" vertical="center"/>
    </xf>
    <xf numFmtId="0" fontId="18" fillId="0" borderId="25" xfId="0" applyFont="1" applyBorder="1" applyAlignment="1" applyProtection="1">
      <alignment vertical="center"/>
    </xf>
    <xf numFmtId="0" fontId="18" fillId="0" borderId="25" xfId="0" applyFont="1" applyBorder="1" applyAlignment="1" applyProtection="1">
      <alignment horizontal="center" vertical="center" wrapText="1"/>
    </xf>
    <xf numFmtId="0" fontId="18" fillId="0" borderId="26" xfId="0" applyFont="1" applyBorder="1" applyProtection="1"/>
    <xf numFmtId="0" fontId="18" fillId="0" borderId="27" xfId="0" applyFont="1" applyBorder="1" applyAlignment="1" applyProtection="1">
      <alignment horizontal="center" vertical="center"/>
    </xf>
    <xf numFmtId="0" fontId="18" fillId="0" borderId="28" xfId="0" applyFont="1" applyBorder="1" applyProtection="1"/>
    <xf numFmtId="0" fontId="18" fillId="0" borderId="0" xfId="0" applyFont="1" applyAlignment="1" applyProtection="1">
      <alignment horizontal="center"/>
    </xf>
  </cellXfs>
  <cellStyles count="10">
    <cellStyle name="Moneda" xfId="1" builtinId="4"/>
    <cellStyle name="Moneda 2" xfId="7"/>
    <cellStyle name="Normal" xfId="0" builtinId="0"/>
    <cellStyle name="Normal 2" xfId="2"/>
    <cellStyle name="Normal 2 2 2" xfId="5"/>
    <cellStyle name="Normal 2 3" xfId="8"/>
    <cellStyle name="Normal 3" xfId="3"/>
    <cellStyle name="Normal 3 2" xfId="9"/>
    <cellStyle name="Normal 4" xfId="6"/>
    <cellStyle name="Porcentaje" xfId="4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327024</xdr:colOff>
      <xdr:row>1</xdr:row>
      <xdr:rowOff>252412</xdr:rowOff>
    </xdr:from>
    <xdr:ext cx="1428751" cy="6667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8949" y="461962"/>
          <a:ext cx="1428751" cy="6667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0</xdr:row>
      <xdr:rowOff>66675</xdr:rowOff>
    </xdr:from>
    <xdr:ext cx="1492251" cy="709613"/>
    <xdr:pic>
      <xdr:nvPicPr>
        <xdr:cNvPr id="2" name="image1.png">
          <a:extLst>
            <a:ext uri="{FF2B5EF4-FFF2-40B4-BE49-F238E27FC236}">
              <a16:creationId xmlns:a16="http://schemas.microsoft.com/office/drawing/2014/main" id="{5C1E8F6D-688C-49EB-9ED9-4E380327568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66675"/>
          <a:ext cx="1492251" cy="709613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76200</xdr:rowOff>
    </xdr:from>
    <xdr:ext cx="1492251" cy="709613"/>
    <xdr:pic>
      <xdr:nvPicPr>
        <xdr:cNvPr id="2" name="image1.png">
          <a:extLst>
            <a:ext uri="{FF2B5EF4-FFF2-40B4-BE49-F238E27FC236}">
              <a16:creationId xmlns:a16="http://schemas.microsoft.com/office/drawing/2014/main" id="{A373FF92-CBA0-4060-B619-1586828C9C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76200"/>
          <a:ext cx="1492251" cy="70961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2:C22"/>
  <sheetViews>
    <sheetView workbookViewId="0">
      <selection activeCell="B18" sqref="B18"/>
    </sheetView>
  </sheetViews>
  <sheetFormatPr baseColWidth="10" defaultColWidth="10" defaultRowHeight="16.5" x14ac:dyDescent="0.3"/>
  <cols>
    <col min="1" max="1" width="2.42578125" style="5" customWidth="1"/>
    <col min="2" max="2" width="43.7109375" style="13" customWidth="1"/>
    <col min="3" max="3" width="85.7109375" style="5" customWidth="1"/>
    <col min="4" max="16384" width="10" style="5"/>
  </cols>
  <sheetData>
    <row r="2" spans="1:3" s="2" customFormat="1" ht="25.5" x14ac:dyDescent="0.3">
      <c r="A2" s="25"/>
      <c r="B2" s="26"/>
      <c r="C2" s="1" t="s">
        <v>2</v>
      </c>
    </row>
    <row r="3" spans="1:3" s="2" customFormat="1" ht="25.5" x14ac:dyDescent="0.3">
      <c r="A3" s="27"/>
      <c r="B3" s="28"/>
      <c r="C3" s="1" t="s">
        <v>3</v>
      </c>
    </row>
    <row r="4" spans="1:3" s="2" customFormat="1" ht="25.5" x14ac:dyDescent="0.3">
      <c r="A4" s="29"/>
      <c r="B4" s="30"/>
      <c r="C4" s="1" t="s">
        <v>4</v>
      </c>
    </row>
    <row r="5" spans="1:3" s="2" customFormat="1" x14ac:dyDescent="0.3">
      <c r="A5" s="3"/>
      <c r="B5" s="4"/>
    </row>
    <row r="7" spans="1:3" x14ac:dyDescent="0.3">
      <c r="B7" s="6" t="s">
        <v>5</v>
      </c>
      <c r="C7" s="7" t="s">
        <v>6</v>
      </c>
    </row>
    <row r="8" spans="1:3" x14ac:dyDescent="0.3">
      <c r="B8" s="8" t="s">
        <v>7</v>
      </c>
      <c r="C8" s="9" t="s">
        <v>8</v>
      </c>
    </row>
    <row r="9" spans="1:3" hidden="1" x14ac:dyDescent="0.3">
      <c r="B9" s="8" t="s">
        <v>9</v>
      </c>
      <c r="C9" s="9" t="s">
        <v>10</v>
      </c>
    </row>
    <row r="10" spans="1:3" ht="44.25" customHeight="1" x14ac:dyDescent="0.3">
      <c r="B10" s="8" t="s">
        <v>26</v>
      </c>
      <c r="C10" s="9" t="s">
        <v>27</v>
      </c>
    </row>
    <row r="11" spans="1:3" x14ac:dyDescent="0.3">
      <c r="B11" s="8" t="s">
        <v>1</v>
      </c>
      <c r="C11" s="9" t="s">
        <v>15</v>
      </c>
    </row>
    <row r="12" spans="1:3" x14ac:dyDescent="0.3">
      <c r="B12" s="8" t="s">
        <v>79</v>
      </c>
      <c r="C12" s="9" t="s">
        <v>78</v>
      </c>
    </row>
    <row r="13" spans="1:3" ht="31.5" x14ac:dyDescent="0.3">
      <c r="B13" s="8" t="s">
        <v>11</v>
      </c>
      <c r="C13" s="9" t="s">
        <v>28</v>
      </c>
    </row>
    <row r="14" spans="1:3" ht="31.5" x14ac:dyDescent="0.3">
      <c r="B14" s="8" t="s">
        <v>12</v>
      </c>
      <c r="C14" s="9" t="s">
        <v>29</v>
      </c>
    </row>
    <row r="15" spans="1:3" x14ac:dyDescent="0.3">
      <c r="B15" s="8" t="s">
        <v>75</v>
      </c>
      <c r="C15" s="9" t="s">
        <v>76</v>
      </c>
    </row>
    <row r="16" spans="1:3" ht="31.5" x14ac:dyDescent="0.3">
      <c r="B16" s="8" t="s">
        <v>13</v>
      </c>
      <c r="C16" s="9" t="s">
        <v>30</v>
      </c>
    </row>
    <row r="17" spans="2:3" ht="31.5" x14ac:dyDescent="0.3">
      <c r="B17" s="8" t="s">
        <v>80</v>
      </c>
      <c r="C17" s="9" t="s">
        <v>31</v>
      </c>
    </row>
    <row r="18" spans="2:3" s="12" customFormat="1" ht="31.5" x14ac:dyDescent="0.3">
      <c r="B18" s="10" t="s">
        <v>23</v>
      </c>
      <c r="C18" s="11" t="s">
        <v>32</v>
      </c>
    </row>
    <row r="20" spans="2:3" s="12" customFormat="1" x14ac:dyDescent="0.3">
      <c r="B20" s="31" t="s">
        <v>33</v>
      </c>
      <c r="C20" s="31"/>
    </row>
    <row r="22" spans="2:3" s="12" customFormat="1" ht="28.5" customHeight="1" x14ac:dyDescent="0.3">
      <c r="B22" s="32" t="s">
        <v>34</v>
      </c>
      <c r="C22" s="33"/>
    </row>
  </sheetData>
  <mergeCells count="3">
    <mergeCell ref="A2:B4"/>
    <mergeCell ref="B20:C20"/>
    <mergeCell ref="B22:C2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BU60"/>
  <sheetViews>
    <sheetView tabSelected="1" workbookViewId="0">
      <selection activeCell="G23" sqref="G23"/>
    </sheetView>
  </sheetViews>
  <sheetFormatPr baseColWidth="10" defaultRowHeight="12.75" x14ac:dyDescent="0.2"/>
  <cols>
    <col min="1" max="1" width="5.28515625" style="18" customWidth="1"/>
    <col min="2" max="2" width="52.28515625" style="18" customWidth="1"/>
    <col min="3" max="3" width="8.42578125" style="18" customWidth="1"/>
    <col min="4" max="4" width="24.5703125" style="18" customWidth="1"/>
    <col min="5" max="5" width="15.140625" style="18" customWidth="1"/>
    <col min="6" max="6" width="24.5703125" style="18" customWidth="1"/>
    <col min="7" max="7" width="22.5703125" style="18" customWidth="1"/>
    <col min="8" max="8" width="26.28515625" style="18" customWidth="1"/>
    <col min="9" max="9" width="38.85546875" style="18" customWidth="1"/>
    <col min="10" max="10" width="57.42578125" style="18" customWidth="1"/>
    <col min="11" max="16384" width="11.42578125" style="18"/>
  </cols>
  <sheetData>
    <row r="1" spans="1:73" s="14" customFormat="1" ht="15.75" customHeight="1" x14ac:dyDescent="0.25">
      <c r="A1" s="19"/>
      <c r="B1" s="37" t="s">
        <v>21</v>
      </c>
      <c r="C1" s="37"/>
      <c r="D1" s="37"/>
      <c r="E1" s="37"/>
      <c r="F1" s="38"/>
      <c r="G1" s="20"/>
      <c r="H1" s="20"/>
      <c r="I1" s="20"/>
      <c r="J1" s="20"/>
      <c r="K1" s="20"/>
      <c r="L1" s="20"/>
      <c r="M1" s="20"/>
      <c r="N1" s="20"/>
      <c r="O1" s="21"/>
      <c r="P1" s="22"/>
      <c r="Q1" s="22"/>
      <c r="R1" s="23"/>
      <c r="S1" s="20"/>
      <c r="T1" s="20"/>
      <c r="U1" s="20"/>
      <c r="V1" s="22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73" s="14" customFormat="1" ht="15.75" customHeight="1" x14ac:dyDescent="0.25">
      <c r="A2" s="24"/>
      <c r="B2" s="39" t="s">
        <v>22</v>
      </c>
      <c r="C2" s="39"/>
      <c r="D2" s="39"/>
      <c r="E2" s="39"/>
      <c r="F2" s="40"/>
      <c r="G2" s="20"/>
      <c r="H2" s="20"/>
      <c r="I2" s="20"/>
      <c r="J2" s="20"/>
      <c r="K2" s="20"/>
      <c r="L2" s="20"/>
      <c r="M2" s="20"/>
      <c r="N2" s="20"/>
      <c r="O2" s="21"/>
      <c r="P2" s="22"/>
      <c r="Q2" s="22"/>
      <c r="R2" s="23"/>
      <c r="S2" s="20"/>
      <c r="T2" s="20"/>
      <c r="U2" s="20"/>
      <c r="V2" s="22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73" s="14" customFormat="1" ht="15.75" customHeight="1" x14ac:dyDescent="0.25">
      <c r="A3" s="24"/>
      <c r="B3" s="41" t="s">
        <v>72</v>
      </c>
      <c r="C3" s="41"/>
      <c r="D3" s="41"/>
      <c r="E3" s="41"/>
      <c r="F3" s="42"/>
      <c r="G3" s="20"/>
      <c r="H3" s="20"/>
      <c r="I3" s="20"/>
      <c r="J3" s="20"/>
      <c r="K3" s="20"/>
      <c r="L3" s="20"/>
      <c r="M3" s="20"/>
      <c r="N3" s="20"/>
      <c r="O3" s="21"/>
      <c r="P3" s="22"/>
      <c r="Q3" s="22"/>
      <c r="R3" s="23"/>
      <c r="S3" s="20"/>
      <c r="T3" s="20"/>
      <c r="U3" s="20"/>
      <c r="V3" s="22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73" s="14" customFormat="1" ht="15.75" customHeight="1" x14ac:dyDescent="0.25">
      <c r="A4" s="24"/>
      <c r="B4" s="39" t="s">
        <v>73</v>
      </c>
      <c r="C4" s="39"/>
      <c r="D4" s="39"/>
      <c r="E4" s="39"/>
      <c r="F4" s="40"/>
      <c r="G4" s="20"/>
      <c r="H4" s="20"/>
      <c r="I4" s="20"/>
      <c r="J4" s="20"/>
      <c r="K4" s="20"/>
      <c r="L4" s="20"/>
      <c r="M4" s="20"/>
      <c r="N4" s="20"/>
      <c r="O4" s="21"/>
      <c r="P4" s="22"/>
      <c r="Q4" s="22"/>
      <c r="R4" s="23"/>
      <c r="S4" s="20"/>
      <c r="T4" s="20"/>
      <c r="U4" s="20"/>
      <c r="V4" s="22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</row>
    <row r="5" spans="1:73" s="14" customFormat="1" ht="15.75" customHeight="1" thickBot="1" x14ac:dyDescent="0.3">
      <c r="A5" s="24"/>
      <c r="B5" s="43" t="s">
        <v>81</v>
      </c>
      <c r="C5" s="43"/>
      <c r="D5" s="43"/>
      <c r="E5" s="43"/>
      <c r="F5" s="44"/>
      <c r="G5" s="20"/>
      <c r="H5" s="20"/>
      <c r="I5" s="20"/>
      <c r="J5" s="20"/>
      <c r="K5" s="20"/>
      <c r="L5" s="20"/>
      <c r="M5" s="20"/>
      <c r="N5" s="20"/>
      <c r="O5" s="21"/>
      <c r="P5" s="22"/>
      <c r="Q5" s="22"/>
      <c r="R5" s="23"/>
      <c r="S5" s="20"/>
      <c r="T5" s="20"/>
      <c r="U5" s="20"/>
      <c r="V5" s="22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</row>
    <row r="6" spans="1:73" ht="13.5" thickBot="1" x14ac:dyDescent="0.25">
      <c r="A6" s="34" t="s">
        <v>16</v>
      </c>
      <c r="B6" s="35"/>
      <c r="C6" s="35"/>
      <c r="D6" s="35"/>
      <c r="E6" s="35"/>
      <c r="F6" s="36"/>
      <c r="G6" s="14"/>
      <c r="H6" s="14"/>
      <c r="I6" s="14"/>
      <c r="J6" s="14"/>
      <c r="K6" s="14"/>
      <c r="L6" s="14"/>
      <c r="M6" s="14"/>
      <c r="N6" s="14"/>
      <c r="O6" s="15"/>
      <c r="P6" s="16"/>
      <c r="Q6" s="16"/>
      <c r="R6" s="17"/>
      <c r="S6" s="14"/>
      <c r="T6" s="14"/>
      <c r="U6" s="14"/>
      <c r="V6" s="16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</row>
    <row r="7" spans="1:73" ht="13.5" thickBot="1" x14ac:dyDescent="0.25">
      <c r="A7" s="34" t="s">
        <v>17</v>
      </c>
      <c r="B7" s="35"/>
      <c r="C7" s="35"/>
      <c r="D7" s="35"/>
      <c r="E7" s="35"/>
      <c r="F7" s="36"/>
      <c r="G7" s="14"/>
      <c r="H7" s="14"/>
      <c r="I7" s="14"/>
      <c r="J7" s="14"/>
      <c r="K7" s="14"/>
      <c r="L7" s="14"/>
      <c r="M7" s="14"/>
      <c r="N7" s="14"/>
      <c r="O7" s="15"/>
      <c r="P7" s="16"/>
      <c r="Q7" s="16"/>
      <c r="R7" s="17"/>
      <c r="S7" s="14"/>
      <c r="T7" s="14"/>
      <c r="U7" s="14"/>
      <c r="V7" s="16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</row>
    <row r="8" spans="1:73" ht="13.5" thickBot="1" x14ac:dyDescent="0.25">
      <c r="A8" s="34" t="s">
        <v>18</v>
      </c>
      <c r="B8" s="35"/>
      <c r="C8" s="35"/>
      <c r="D8" s="35"/>
      <c r="E8" s="35"/>
      <c r="F8" s="36"/>
      <c r="G8" s="14"/>
      <c r="H8" s="14"/>
      <c r="I8" s="14"/>
      <c r="J8" s="14"/>
      <c r="K8" s="14"/>
      <c r="L8" s="14"/>
      <c r="M8" s="14"/>
      <c r="N8" s="14"/>
      <c r="O8" s="15"/>
      <c r="P8" s="16"/>
      <c r="Q8" s="16"/>
      <c r="R8" s="17"/>
      <c r="S8" s="14"/>
      <c r="T8" s="14"/>
      <c r="U8" s="14"/>
      <c r="V8" s="16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</row>
    <row r="9" spans="1:73" ht="13.5" thickBot="1" x14ac:dyDescent="0.25">
      <c r="A9" s="34" t="s">
        <v>19</v>
      </c>
      <c r="B9" s="35"/>
      <c r="C9" s="35"/>
      <c r="D9" s="35"/>
      <c r="E9" s="35"/>
      <c r="F9" s="36"/>
      <c r="G9" s="14"/>
      <c r="H9" s="14"/>
      <c r="I9" s="14"/>
      <c r="J9" s="14"/>
      <c r="K9" s="14"/>
      <c r="L9" s="14"/>
      <c r="M9" s="14"/>
      <c r="N9" s="14"/>
      <c r="O9" s="15"/>
      <c r="P9" s="16"/>
      <c r="Q9" s="16"/>
      <c r="R9" s="17"/>
      <c r="S9" s="14"/>
      <c r="T9" s="14"/>
      <c r="U9" s="14"/>
      <c r="V9" s="16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</row>
    <row r="10" spans="1:73" ht="13.5" thickBot="1" x14ac:dyDescent="0.25">
      <c r="A10" s="34" t="s">
        <v>20</v>
      </c>
      <c r="B10" s="35"/>
      <c r="C10" s="35"/>
      <c r="D10" s="35"/>
      <c r="E10" s="35"/>
      <c r="F10" s="36"/>
      <c r="G10" s="14"/>
      <c r="H10" s="14"/>
      <c r="I10" s="14"/>
      <c r="J10" s="14"/>
      <c r="K10" s="14"/>
      <c r="L10" s="14"/>
      <c r="M10" s="14"/>
      <c r="N10" s="14"/>
      <c r="O10" s="15"/>
      <c r="P10" s="16"/>
      <c r="Q10" s="16"/>
      <c r="R10" s="17"/>
      <c r="S10" s="14"/>
      <c r="T10" s="14"/>
      <c r="U10" s="14"/>
      <c r="V10" s="16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</row>
    <row r="11" spans="1:73" ht="13.5" thickBot="1" x14ac:dyDescent="0.25"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73" x14ac:dyDescent="0.2">
      <c r="A12" s="83" t="s">
        <v>7</v>
      </c>
      <c r="B12" s="84" t="s">
        <v>25</v>
      </c>
      <c r="C12" s="84" t="s">
        <v>14</v>
      </c>
      <c r="D12" s="64" t="s">
        <v>79</v>
      </c>
      <c r="E12" s="65" t="s">
        <v>11</v>
      </c>
      <c r="F12" s="64" t="s">
        <v>77</v>
      </c>
      <c r="G12" s="64" t="s">
        <v>75</v>
      </c>
      <c r="H12" s="64" t="s">
        <v>13</v>
      </c>
      <c r="I12" s="66" t="s">
        <v>80</v>
      </c>
      <c r="J12" s="56" t="s">
        <v>0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</row>
    <row r="13" spans="1:73" ht="33" customHeight="1" x14ac:dyDescent="0.2">
      <c r="A13" s="85"/>
      <c r="B13" s="47"/>
      <c r="C13" s="47"/>
      <c r="D13" s="55"/>
      <c r="E13" s="67"/>
      <c r="F13" s="55"/>
      <c r="G13" s="55"/>
      <c r="H13" s="55"/>
      <c r="I13" s="68"/>
      <c r="J13" s="56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</row>
    <row r="14" spans="1:73" ht="18.75" customHeight="1" x14ac:dyDescent="0.2">
      <c r="A14" s="86">
        <v>1</v>
      </c>
      <c r="B14" s="87" t="s">
        <v>35</v>
      </c>
      <c r="C14" s="86">
        <v>2</v>
      </c>
      <c r="D14" s="57">
        <v>0</v>
      </c>
      <c r="E14" s="69"/>
      <c r="F14" s="58">
        <f>+D14-E14</f>
        <v>0</v>
      </c>
      <c r="G14" s="58">
        <f>+F14*19%</f>
        <v>0</v>
      </c>
      <c r="H14" s="58">
        <f>+F14+G14</f>
        <v>0</v>
      </c>
      <c r="I14" s="70">
        <f>+H14*C14</f>
        <v>0</v>
      </c>
      <c r="J14" s="59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</row>
    <row r="15" spans="1:73" ht="18.75" customHeight="1" x14ac:dyDescent="0.2">
      <c r="A15" s="86">
        <v>2</v>
      </c>
      <c r="B15" s="87" t="s">
        <v>36</v>
      </c>
      <c r="C15" s="86">
        <v>1</v>
      </c>
      <c r="D15" s="57">
        <v>0</v>
      </c>
      <c r="E15" s="69"/>
      <c r="F15" s="58">
        <f t="shared" ref="F15:F52" si="0">+D15-E15</f>
        <v>0</v>
      </c>
      <c r="G15" s="58">
        <f t="shared" ref="G15:G52" si="1">+F15*19%</f>
        <v>0</v>
      </c>
      <c r="H15" s="58">
        <f t="shared" ref="H15:H52" si="2">+F15+G15</f>
        <v>0</v>
      </c>
      <c r="I15" s="70">
        <f t="shared" ref="I15:I52" si="3">+H15*C15</f>
        <v>0</v>
      </c>
      <c r="J15" s="59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</row>
    <row r="16" spans="1:73" ht="18.75" customHeight="1" x14ac:dyDescent="0.2">
      <c r="A16" s="86">
        <v>3</v>
      </c>
      <c r="B16" s="87" t="s">
        <v>37</v>
      </c>
      <c r="C16" s="86">
        <v>1</v>
      </c>
      <c r="D16" s="57">
        <v>0</v>
      </c>
      <c r="E16" s="69"/>
      <c r="F16" s="58">
        <f t="shared" si="0"/>
        <v>0</v>
      </c>
      <c r="G16" s="58">
        <f t="shared" si="1"/>
        <v>0</v>
      </c>
      <c r="H16" s="58">
        <f t="shared" si="2"/>
        <v>0</v>
      </c>
      <c r="I16" s="70">
        <f t="shared" si="3"/>
        <v>0</v>
      </c>
      <c r="J16" s="59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</row>
    <row r="17" spans="1:73" ht="18.75" customHeight="1" x14ac:dyDescent="0.2">
      <c r="A17" s="86">
        <v>4</v>
      </c>
      <c r="B17" s="87" t="s">
        <v>38</v>
      </c>
      <c r="C17" s="86">
        <v>1</v>
      </c>
      <c r="D17" s="57">
        <v>0</v>
      </c>
      <c r="E17" s="69"/>
      <c r="F17" s="58">
        <f t="shared" si="0"/>
        <v>0</v>
      </c>
      <c r="G17" s="58">
        <f t="shared" si="1"/>
        <v>0</v>
      </c>
      <c r="H17" s="58">
        <f t="shared" si="2"/>
        <v>0</v>
      </c>
      <c r="I17" s="70">
        <f t="shared" si="3"/>
        <v>0</v>
      </c>
      <c r="J17" s="59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</row>
    <row r="18" spans="1:73" ht="18.75" customHeight="1" x14ac:dyDescent="0.2">
      <c r="A18" s="86">
        <v>5</v>
      </c>
      <c r="B18" s="87" t="s">
        <v>39</v>
      </c>
      <c r="C18" s="86">
        <v>2</v>
      </c>
      <c r="D18" s="57">
        <v>0</v>
      </c>
      <c r="E18" s="69"/>
      <c r="F18" s="58">
        <f t="shared" si="0"/>
        <v>0</v>
      </c>
      <c r="G18" s="58">
        <f t="shared" si="1"/>
        <v>0</v>
      </c>
      <c r="H18" s="58">
        <f t="shared" si="2"/>
        <v>0</v>
      </c>
      <c r="I18" s="70">
        <f t="shared" si="3"/>
        <v>0</v>
      </c>
      <c r="J18" s="59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</row>
    <row r="19" spans="1:73" ht="18.75" customHeight="1" x14ac:dyDescent="0.2">
      <c r="A19" s="86">
        <v>6</v>
      </c>
      <c r="B19" s="87" t="s">
        <v>24</v>
      </c>
      <c r="C19" s="86">
        <v>2</v>
      </c>
      <c r="D19" s="57">
        <v>0</v>
      </c>
      <c r="E19" s="69"/>
      <c r="F19" s="58">
        <f t="shared" si="0"/>
        <v>0</v>
      </c>
      <c r="G19" s="58">
        <f t="shared" si="1"/>
        <v>0</v>
      </c>
      <c r="H19" s="58">
        <f t="shared" si="2"/>
        <v>0</v>
      </c>
      <c r="I19" s="70">
        <f t="shared" si="3"/>
        <v>0</v>
      </c>
      <c r="J19" s="59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</row>
    <row r="20" spans="1:73" ht="18.75" customHeight="1" x14ac:dyDescent="0.2">
      <c r="A20" s="86">
        <v>7</v>
      </c>
      <c r="B20" s="87" t="s">
        <v>40</v>
      </c>
      <c r="C20" s="86">
        <v>20</v>
      </c>
      <c r="D20" s="57">
        <v>0</v>
      </c>
      <c r="E20" s="69"/>
      <c r="F20" s="58">
        <f t="shared" si="0"/>
        <v>0</v>
      </c>
      <c r="G20" s="58">
        <f t="shared" si="1"/>
        <v>0</v>
      </c>
      <c r="H20" s="58">
        <f t="shared" si="2"/>
        <v>0</v>
      </c>
      <c r="I20" s="70">
        <f t="shared" si="3"/>
        <v>0</v>
      </c>
      <c r="J20" s="59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</row>
    <row r="21" spans="1:73" ht="18.75" customHeight="1" x14ac:dyDescent="0.2">
      <c r="A21" s="86">
        <v>8</v>
      </c>
      <c r="B21" s="87" t="s">
        <v>41</v>
      </c>
      <c r="C21" s="86">
        <v>10</v>
      </c>
      <c r="D21" s="57">
        <v>0</v>
      </c>
      <c r="E21" s="69"/>
      <c r="F21" s="58">
        <f t="shared" si="0"/>
        <v>0</v>
      </c>
      <c r="G21" s="58">
        <f t="shared" si="1"/>
        <v>0</v>
      </c>
      <c r="H21" s="58">
        <f t="shared" si="2"/>
        <v>0</v>
      </c>
      <c r="I21" s="70">
        <f t="shared" si="3"/>
        <v>0</v>
      </c>
      <c r="J21" s="59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</row>
    <row r="22" spans="1:73" ht="18.75" customHeight="1" x14ac:dyDescent="0.2">
      <c r="A22" s="86">
        <v>9</v>
      </c>
      <c r="B22" s="87" t="s">
        <v>42</v>
      </c>
      <c r="C22" s="86">
        <v>2</v>
      </c>
      <c r="D22" s="57">
        <v>0</v>
      </c>
      <c r="E22" s="69"/>
      <c r="F22" s="58">
        <f t="shared" si="0"/>
        <v>0</v>
      </c>
      <c r="G22" s="58">
        <f t="shared" si="1"/>
        <v>0</v>
      </c>
      <c r="H22" s="58">
        <f t="shared" si="2"/>
        <v>0</v>
      </c>
      <c r="I22" s="70">
        <f t="shared" si="3"/>
        <v>0</v>
      </c>
      <c r="J22" s="59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</row>
    <row r="23" spans="1:73" ht="18.75" customHeight="1" x14ac:dyDescent="0.2">
      <c r="A23" s="86">
        <v>10</v>
      </c>
      <c r="B23" s="87" t="s">
        <v>43</v>
      </c>
      <c r="C23" s="86">
        <v>1</v>
      </c>
      <c r="D23" s="57">
        <v>0</v>
      </c>
      <c r="E23" s="69"/>
      <c r="F23" s="58">
        <f t="shared" si="0"/>
        <v>0</v>
      </c>
      <c r="G23" s="58">
        <f t="shared" si="1"/>
        <v>0</v>
      </c>
      <c r="H23" s="58">
        <f t="shared" si="2"/>
        <v>0</v>
      </c>
      <c r="I23" s="70">
        <f t="shared" si="3"/>
        <v>0</v>
      </c>
      <c r="J23" s="59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</row>
    <row r="24" spans="1:73" ht="18.75" customHeight="1" x14ac:dyDescent="0.2">
      <c r="A24" s="86">
        <v>11</v>
      </c>
      <c r="B24" s="87" t="s">
        <v>44</v>
      </c>
      <c r="C24" s="86">
        <v>150</v>
      </c>
      <c r="D24" s="57">
        <v>0</v>
      </c>
      <c r="E24" s="69"/>
      <c r="F24" s="58">
        <f t="shared" si="0"/>
        <v>0</v>
      </c>
      <c r="G24" s="58">
        <f t="shared" si="1"/>
        <v>0</v>
      </c>
      <c r="H24" s="58">
        <f t="shared" si="2"/>
        <v>0</v>
      </c>
      <c r="I24" s="70">
        <f t="shared" si="3"/>
        <v>0</v>
      </c>
      <c r="J24" s="59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</row>
    <row r="25" spans="1:73" ht="18.75" customHeight="1" x14ac:dyDescent="0.2">
      <c r="A25" s="86">
        <v>12</v>
      </c>
      <c r="B25" s="87" t="s">
        <v>45</v>
      </c>
      <c r="C25" s="86">
        <v>31</v>
      </c>
      <c r="D25" s="57">
        <v>0</v>
      </c>
      <c r="E25" s="69"/>
      <c r="F25" s="58">
        <f t="shared" si="0"/>
        <v>0</v>
      </c>
      <c r="G25" s="58">
        <f t="shared" si="1"/>
        <v>0</v>
      </c>
      <c r="H25" s="58">
        <f t="shared" si="2"/>
        <v>0</v>
      </c>
      <c r="I25" s="70">
        <f t="shared" si="3"/>
        <v>0</v>
      </c>
      <c r="J25" s="59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</row>
    <row r="26" spans="1:73" ht="18.75" customHeight="1" x14ac:dyDescent="0.2">
      <c r="A26" s="86">
        <v>13</v>
      </c>
      <c r="B26" s="87" t="s">
        <v>46</v>
      </c>
      <c r="C26" s="86">
        <v>10</v>
      </c>
      <c r="D26" s="57">
        <v>0</v>
      </c>
      <c r="E26" s="69"/>
      <c r="F26" s="58">
        <f t="shared" si="0"/>
        <v>0</v>
      </c>
      <c r="G26" s="58">
        <f t="shared" si="1"/>
        <v>0</v>
      </c>
      <c r="H26" s="58">
        <f t="shared" si="2"/>
        <v>0</v>
      </c>
      <c r="I26" s="70">
        <f t="shared" si="3"/>
        <v>0</v>
      </c>
      <c r="J26" s="59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</row>
    <row r="27" spans="1:73" ht="18.75" customHeight="1" x14ac:dyDescent="0.2">
      <c r="A27" s="86">
        <v>14</v>
      </c>
      <c r="B27" s="87" t="s">
        <v>47</v>
      </c>
      <c r="C27" s="86">
        <v>13</v>
      </c>
      <c r="D27" s="57">
        <v>0</v>
      </c>
      <c r="E27" s="69"/>
      <c r="F27" s="58">
        <f t="shared" si="0"/>
        <v>0</v>
      </c>
      <c r="G27" s="58">
        <f t="shared" si="1"/>
        <v>0</v>
      </c>
      <c r="H27" s="58">
        <f t="shared" si="2"/>
        <v>0</v>
      </c>
      <c r="I27" s="70">
        <f t="shared" si="3"/>
        <v>0</v>
      </c>
      <c r="J27" s="59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</row>
    <row r="28" spans="1:73" ht="18.75" customHeight="1" x14ac:dyDescent="0.2">
      <c r="A28" s="86">
        <v>15</v>
      </c>
      <c r="B28" s="87" t="s">
        <v>48</v>
      </c>
      <c r="C28" s="86">
        <v>8</v>
      </c>
      <c r="D28" s="57">
        <v>0</v>
      </c>
      <c r="E28" s="69"/>
      <c r="F28" s="58">
        <f t="shared" si="0"/>
        <v>0</v>
      </c>
      <c r="G28" s="58">
        <f t="shared" si="1"/>
        <v>0</v>
      </c>
      <c r="H28" s="58">
        <f t="shared" si="2"/>
        <v>0</v>
      </c>
      <c r="I28" s="70">
        <f t="shared" si="3"/>
        <v>0</v>
      </c>
      <c r="J28" s="59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</row>
    <row r="29" spans="1:73" ht="18.75" customHeight="1" x14ac:dyDescent="0.2">
      <c r="A29" s="86">
        <v>16</v>
      </c>
      <c r="B29" s="87" t="s">
        <v>49</v>
      </c>
      <c r="C29" s="86">
        <v>2</v>
      </c>
      <c r="D29" s="57">
        <v>0</v>
      </c>
      <c r="E29" s="69"/>
      <c r="F29" s="58">
        <f t="shared" si="0"/>
        <v>0</v>
      </c>
      <c r="G29" s="58">
        <f t="shared" si="1"/>
        <v>0</v>
      </c>
      <c r="H29" s="58">
        <f t="shared" si="2"/>
        <v>0</v>
      </c>
      <c r="I29" s="70">
        <f t="shared" si="3"/>
        <v>0</v>
      </c>
      <c r="J29" s="59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</row>
    <row r="30" spans="1:73" ht="18.75" customHeight="1" x14ac:dyDescent="0.2">
      <c r="A30" s="86">
        <v>17</v>
      </c>
      <c r="B30" s="87" t="s">
        <v>50</v>
      </c>
      <c r="C30" s="86">
        <v>1</v>
      </c>
      <c r="D30" s="57">
        <v>0</v>
      </c>
      <c r="E30" s="69"/>
      <c r="F30" s="58">
        <f t="shared" si="0"/>
        <v>0</v>
      </c>
      <c r="G30" s="58">
        <f t="shared" si="1"/>
        <v>0</v>
      </c>
      <c r="H30" s="58">
        <f t="shared" si="2"/>
        <v>0</v>
      </c>
      <c r="I30" s="70">
        <f t="shared" si="3"/>
        <v>0</v>
      </c>
      <c r="J30" s="59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</row>
    <row r="31" spans="1:73" ht="18.75" customHeight="1" x14ac:dyDescent="0.2">
      <c r="A31" s="86">
        <v>18</v>
      </c>
      <c r="B31" s="87" t="s">
        <v>51</v>
      </c>
      <c r="C31" s="86">
        <v>2</v>
      </c>
      <c r="D31" s="57">
        <v>0</v>
      </c>
      <c r="E31" s="69"/>
      <c r="F31" s="58">
        <f t="shared" si="0"/>
        <v>0</v>
      </c>
      <c r="G31" s="58">
        <f t="shared" si="1"/>
        <v>0</v>
      </c>
      <c r="H31" s="58">
        <f t="shared" si="2"/>
        <v>0</v>
      </c>
      <c r="I31" s="70">
        <f t="shared" si="3"/>
        <v>0</v>
      </c>
      <c r="J31" s="59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</row>
    <row r="32" spans="1:73" ht="18.75" customHeight="1" x14ac:dyDescent="0.2">
      <c r="A32" s="86">
        <v>19</v>
      </c>
      <c r="B32" s="87" t="s">
        <v>52</v>
      </c>
      <c r="C32" s="86">
        <v>1</v>
      </c>
      <c r="D32" s="57">
        <v>0</v>
      </c>
      <c r="E32" s="69"/>
      <c r="F32" s="58">
        <f t="shared" si="0"/>
        <v>0</v>
      </c>
      <c r="G32" s="58">
        <f t="shared" si="1"/>
        <v>0</v>
      </c>
      <c r="H32" s="58">
        <f t="shared" si="2"/>
        <v>0</v>
      </c>
      <c r="I32" s="70">
        <f t="shared" si="3"/>
        <v>0</v>
      </c>
      <c r="J32" s="59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</row>
    <row r="33" spans="1:73" ht="18.75" customHeight="1" x14ac:dyDescent="0.2">
      <c r="A33" s="86">
        <v>20</v>
      </c>
      <c r="B33" s="87" t="s">
        <v>53</v>
      </c>
      <c r="C33" s="86">
        <v>1</v>
      </c>
      <c r="D33" s="57">
        <v>0</v>
      </c>
      <c r="E33" s="69"/>
      <c r="F33" s="58">
        <f t="shared" si="0"/>
        <v>0</v>
      </c>
      <c r="G33" s="58">
        <f t="shared" si="1"/>
        <v>0</v>
      </c>
      <c r="H33" s="58">
        <f t="shared" si="2"/>
        <v>0</v>
      </c>
      <c r="I33" s="70">
        <f t="shared" si="3"/>
        <v>0</v>
      </c>
      <c r="J33" s="59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</row>
    <row r="34" spans="1:73" ht="18.75" customHeight="1" x14ac:dyDescent="0.2">
      <c r="A34" s="86">
        <v>21</v>
      </c>
      <c r="B34" s="87" t="s">
        <v>54</v>
      </c>
      <c r="C34" s="86">
        <v>1</v>
      </c>
      <c r="D34" s="57">
        <v>0</v>
      </c>
      <c r="E34" s="69"/>
      <c r="F34" s="58">
        <f t="shared" si="0"/>
        <v>0</v>
      </c>
      <c r="G34" s="58">
        <f t="shared" si="1"/>
        <v>0</v>
      </c>
      <c r="H34" s="58">
        <f t="shared" si="2"/>
        <v>0</v>
      </c>
      <c r="I34" s="70">
        <f t="shared" si="3"/>
        <v>0</v>
      </c>
      <c r="J34" s="59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</row>
    <row r="35" spans="1:73" ht="18.75" customHeight="1" x14ac:dyDescent="0.2">
      <c r="A35" s="86">
        <v>22</v>
      </c>
      <c r="B35" s="87" t="s">
        <v>55</v>
      </c>
      <c r="C35" s="86">
        <v>1</v>
      </c>
      <c r="D35" s="57">
        <v>0</v>
      </c>
      <c r="E35" s="69"/>
      <c r="F35" s="58">
        <f t="shared" si="0"/>
        <v>0</v>
      </c>
      <c r="G35" s="58">
        <f t="shared" si="1"/>
        <v>0</v>
      </c>
      <c r="H35" s="58">
        <f t="shared" si="2"/>
        <v>0</v>
      </c>
      <c r="I35" s="70">
        <f t="shared" si="3"/>
        <v>0</v>
      </c>
      <c r="J35" s="59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</row>
    <row r="36" spans="1:73" ht="18.75" customHeight="1" x14ac:dyDescent="0.2">
      <c r="A36" s="86">
        <v>23</v>
      </c>
      <c r="B36" s="88" t="s">
        <v>56</v>
      </c>
      <c r="C36" s="86">
        <v>1</v>
      </c>
      <c r="D36" s="57">
        <v>0</v>
      </c>
      <c r="E36" s="69"/>
      <c r="F36" s="58">
        <f t="shared" si="0"/>
        <v>0</v>
      </c>
      <c r="G36" s="58">
        <f t="shared" si="1"/>
        <v>0</v>
      </c>
      <c r="H36" s="58">
        <f t="shared" si="2"/>
        <v>0</v>
      </c>
      <c r="I36" s="70">
        <f t="shared" si="3"/>
        <v>0</v>
      </c>
      <c r="J36" s="59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</row>
    <row r="37" spans="1:73" ht="18.75" customHeight="1" x14ac:dyDescent="0.2">
      <c r="A37" s="86">
        <v>24</v>
      </c>
      <c r="B37" s="89" t="s">
        <v>57</v>
      </c>
      <c r="C37" s="86">
        <v>1</v>
      </c>
      <c r="D37" s="57">
        <v>0</v>
      </c>
      <c r="E37" s="69"/>
      <c r="F37" s="58">
        <f t="shared" si="0"/>
        <v>0</v>
      </c>
      <c r="G37" s="58">
        <f t="shared" si="1"/>
        <v>0</v>
      </c>
      <c r="H37" s="58">
        <f t="shared" si="2"/>
        <v>0</v>
      </c>
      <c r="I37" s="70">
        <f t="shared" si="3"/>
        <v>0</v>
      </c>
      <c r="J37" s="59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</row>
    <row r="38" spans="1:73" ht="18.75" customHeight="1" x14ac:dyDescent="0.2">
      <c r="A38" s="86">
        <v>25</v>
      </c>
      <c r="B38" s="89" t="s">
        <v>58</v>
      </c>
      <c r="C38" s="86">
        <v>1</v>
      </c>
      <c r="D38" s="57">
        <v>0</v>
      </c>
      <c r="E38" s="69"/>
      <c r="F38" s="58">
        <f t="shared" si="0"/>
        <v>0</v>
      </c>
      <c r="G38" s="58">
        <f t="shared" si="1"/>
        <v>0</v>
      </c>
      <c r="H38" s="58">
        <f t="shared" si="2"/>
        <v>0</v>
      </c>
      <c r="I38" s="70">
        <f t="shared" si="3"/>
        <v>0</v>
      </c>
      <c r="J38" s="59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</row>
    <row r="39" spans="1:73" ht="18.75" customHeight="1" x14ac:dyDescent="0.2">
      <c r="A39" s="86">
        <v>26</v>
      </c>
      <c r="B39" s="89" t="s">
        <v>59</v>
      </c>
      <c r="C39" s="86">
        <v>1</v>
      </c>
      <c r="D39" s="57">
        <v>0</v>
      </c>
      <c r="E39" s="69"/>
      <c r="F39" s="58">
        <f t="shared" si="0"/>
        <v>0</v>
      </c>
      <c r="G39" s="58">
        <f t="shared" si="1"/>
        <v>0</v>
      </c>
      <c r="H39" s="58">
        <f t="shared" si="2"/>
        <v>0</v>
      </c>
      <c r="I39" s="70">
        <f t="shared" si="3"/>
        <v>0</v>
      </c>
      <c r="J39" s="59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</row>
    <row r="40" spans="1:73" ht="18.75" customHeight="1" x14ac:dyDescent="0.2">
      <c r="A40" s="86">
        <v>27</v>
      </c>
      <c r="B40" s="89" t="s">
        <v>60</v>
      </c>
      <c r="C40" s="86">
        <v>2</v>
      </c>
      <c r="D40" s="57">
        <v>0</v>
      </c>
      <c r="E40" s="69"/>
      <c r="F40" s="58">
        <f t="shared" si="0"/>
        <v>0</v>
      </c>
      <c r="G40" s="58">
        <f t="shared" si="1"/>
        <v>0</v>
      </c>
      <c r="H40" s="58">
        <f t="shared" si="2"/>
        <v>0</v>
      </c>
      <c r="I40" s="70">
        <f t="shared" si="3"/>
        <v>0</v>
      </c>
      <c r="J40" s="59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</row>
    <row r="41" spans="1:73" ht="18.75" customHeight="1" x14ac:dyDescent="0.2">
      <c r="A41" s="86">
        <v>28</v>
      </c>
      <c r="B41" s="89" t="s">
        <v>61</v>
      </c>
      <c r="C41" s="86">
        <v>1</v>
      </c>
      <c r="D41" s="57">
        <v>0</v>
      </c>
      <c r="E41" s="69"/>
      <c r="F41" s="58">
        <f t="shared" si="0"/>
        <v>0</v>
      </c>
      <c r="G41" s="58">
        <f t="shared" si="1"/>
        <v>0</v>
      </c>
      <c r="H41" s="58">
        <f t="shared" si="2"/>
        <v>0</v>
      </c>
      <c r="I41" s="70">
        <f t="shared" si="3"/>
        <v>0</v>
      </c>
      <c r="J41" s="59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</row>
    <row r="42" spans="1:73" ht="18.75" customHeight="1" x14ac:dyDescent="0.2">
      <c r="A42" s="86">
        <v>29</v>
      </c>
      <c r="B42" s="89" t="s">
        <v>62</v>
      </c>
      <c r="C42" s="86">
        <v>2</v>
      </c>
      <c r="D42" s="57">
        <v>0</v>
      </c>
      <c r="E42" s="69"/>
      <c r="F42" s="58">
        <f t="shared" si="0"/>
        <v>0</v>
      </c>
      <c r="G42" s="58">
        <f t="shared" si="1"/>
        <v>0</v>
      </c>
      <c r="H42" s="58">
        <f t="shared" si="2"/>
        <v>0</v>
      </c>
      <c r="I42" s="70">
        <f t="shared" si="3"/>
        <v>0</v>
      </c>
      <c r="J42" s="59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</row>
    <row r="43" spans="1:73" ht="18.75" customHeight="1" x14ac:dyDescent="0.2">
      <c r="A43" s="86">
        <v>30</v>
      </c>
      <c r="B43" s="88" t="s">
        <v>63</v>
      </c>
      <c r="C43" s="86">
        <v>1</v>
      </c>
      <c r="D43" s="57">
        <v>0</v>
      </c>
      <c r="E43" s="69"/>
      <c r="F43" s="58">
        <f t="shared" si="0"/>
        <v>0</v>
      </c>
      <c r="G43" s="58">
        <f t="shared" si="1"/>
        <v>0</v>
      </c>
      <c r="H43" s="58">
        <f t="shared" si="2"/>
        <v>0</v>
      </c>
      <c r="I43" s="70">
        <f t="shared" si="3"/>
        <v>0</v>
      </c>
      <c r="J43" s="59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</row>
    <row r="44" spans="1:73" ht="18.75" customHeight="1" x14ac:dyDescent="0.2">
      <c r="A44" s="90">
        <v>31</v>
      </c>
      <c r="B44" s="91" t="s">
        <v>64</v>
      </c>
      <c r="C44" s="92">
        <v>6</v>
      </c>
      <c r="D44" s="57">
        <v>0</v>
      </c>
      <c r="E44" s="69"/>
      <c r="F44" s="58">
        <f t="shared" si="0"/>
        <v>0</v>
      </c>
      <c r="G44" s="58">
        <f t="shared" si="1"/>
        <v>0</v>
      </c>
      <c r="H44" s="58">
        <f t="shared" si="2"/>
        <v>0</v>
      </c>
      <c r="I44" s="70">
        <f t="shared" si="3"/>
        <v>0</v>
      </c>
      <c r="J44" s="59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</row>
    <row r="45" spans="1:73" ht="18.75" customHeight="1" x14ac:dyDescent="0.2">
      <c r="A45" s="86">
        <v>32</v>
      </c>
      <c r="B45" s="89" t="s">
        <v>65</v>
      </c>
      <c r="C45" s="86">
        <v>3</v>
      </c>
      <c r="D45" s="57">
        <v>0</v>
      </c>
      <c r="E45" s="69"/>
      <c r="F45" s="58">
        <f t="shared" si="0"/>
        <v>0</v>
      </c>
      <c r="G45" s="58">
        <f t="shared" si="1"/>
        <v>0</v>
      </c>
      <c r="H45" s="58">
        <f t="shared" si="2"/>
        <v>0</v>
      </c>
      <c r="I45" s="70">
        <f t="shared" si="3"/>
        <v>0</v>
      </c>
      <c r="J45" s="59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</row>
    <row r="46" spans="1:73" ht="18.75" customHeight="1" x14ac:dyDescent="0.2">
      <c r="A46" s="86">
        <v>33</v>
      </c>
      <c r="B46" s="89" t="s">
        <v>66</v>
      </c>
      <c r="C46" s="86">
        <v>47</v>
      </c>
      <c r="D46" s="57">
        <v>0</v>
      </c>
      <c r="E46" s="69"/>
      <c r="F46" s="58">
        <f t="shared" si="0"/>
        <v>0</v>
      </c>
      <c r="G46" s="58">
        <f t="shared" si="1"/>
        <v>0</v>
      </c>
      <c r="H46" s="58">
        <f t="shared" si="2"/>
        <v>0</v>
      </c>
      <c r="I46" s="70">
        <f t="shared" si="3"/>
        <v>0</v>
      </c>
      <c r="J46" s="59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</row>
    <row r="47" spans="1:73" ht="18.75" customHeight="1" x14ac:dyDescent="0.2">
      <c r="A47" s="90">
        <v>34</v>
      </c>
      <c r="B47" s="89" t="s">
        <v>67</v>
      </c>
      <c r="C47" s="86">
        <v>30</v>
      </c>
      <c r="D47" s="57">
        <v>0</v>
      </c>
      <c r="E47" s="69"/>
      <c r="F47" s="58">
        <f t="shared" si="0"/>
        <v>0</v>
      </c>
      <c r="G47" s="58">
        <f t="shared" si="1"/>
        <v>0</v>
      </c>
      <c r="H47" s="58">
        <f t="shared" si="2"/>
        <v>0</v>
      </c>
      <c r="I47" s="70">
        <f t="shared" si="3"/>
        <v>0</v>
      </c>
      <c r="J47" s="59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</row>
    <row r="48" spans="1:73" ht="18.75" customHeight="1" x14ac:dyDescent="0.2">
      <c r="A48" s="86">
        <v>35</v>
      </c>
      <c r="B48" s="89" t="s">
        <v>68</v>
      </c>
      <c r="C48" s="86">
        <v>30</v>
      </c>
      <c r="D48" s="57">
        <v>0</v>
      </c>
      <c r="E48" s="69"/>
      <c r="F48" s="58">
        <f t="shared" si="0"/>
        <v>0</v>
      </c>
      <c r="G48" s="58">
        <f t="shared" si="1"/>
        <v>0</v>
      </c>
      <c r="H48" s="58">
        <f t="shared" si="2"/>
        <v>0</v>
      </c>
      <c r="I48" s="70">
        <f t="shared" si="3"/>
        <v>0</v>
      </c>
      <c r="J48" s="59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</row>
    <row r="49" spans="1:73" ht="18.75" customHeight="1" x14ac:dyDescent="0.2">
      <c r="A49" s="86">
        <v>36</v>
      </c>
      <c r="B49" s="89" t="s">
        <v>69</v>
      </c>
      <c r="C49" s="86">
        <v>181</v>
      </c>
      <c r="D49" s="57">
        <v>0</v>
      </c>
      <c r="E49" s="69"/>
      <c r="F49" s="58">
        <f t="shared" si="0"/>
        <v>0</v>
      </c>
      <c r="G49" s="58">
        <f t="shared" si="1"/>
        <v>0</v>
      </c>
      <c r="H49" s="58">
        <f t="shared" si="2"/>
        <v>0</v>
      </c>
      <c r="I49" s="70">
        <f t="shared" si="3"/>
        <v>0</v>
      </c>
      <c r="J49" s="59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</row>
    <row r="50" spans="1:73" ht="18.75" customHeight="1" x14ac:dyDescent="0.2">
      <c r="A50" s="90">
        <v>37</v>
      </c>
      <c r="B50" s="93" t="s">
        <v>70</v>
      </c>
      <c r="C50" s="86">
        <v>1</v>
      </c>
      <c r="D50" s="57">
        <v>0</v>
      </c>
      <c r="E50" s="69"/>
      <c r="F50" s="58">
        <f t="shared" si="0"/>
        <v>0</v>
      </c>
      <c r="G50" s="58">
        <f t="shared" si="1"/>
        <v>0</v>
      </c>
      <c r="H50" s="58">
        <f t="shared" si="2"/>
        <v>0</v>
      </c>
      <c r="I50" s="70">
        <f t="shared" si="3"/>
        <v>0</v>
      </c>
      <c r="J50" s="59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</row>
    <row r="51" spans="1:73" ht="18.75" customHeight="1" x14ac:dyDescent="0.2">
      <c r="A51" s="94">
        <v>38</v>
      </c>
      <c r="B51" s="95" t="s">
        <v>74</v>
      </c>
      <c r="C51" s="96">
        <v>200</v>
      </c>
      <c r="D51" s="71">
        <v>0</v>
      </c>
      <c r="E51" s="72"/>
      <c r="F51" s="73">
        <f t="shared" si="0"/>
        <v>0</v>
      </c>
      <c r="G51" s="73">
        <f t="shared" si="1"/>
        <v>0</v>
      </c>
      <c r="H51" s="73">
        <f t="shared" si="2"/>
        <v>0</v>
      </c>
      <c r="I51" s="74">
        <f t="shared" si="3"/>
        <v>0</v>
      </c>
      <c r="J51" s="60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</row>
    <row r="52" spans="1:73" ht="18.75" customHeight="1" x14ac:dyDescent="0.2">
      <c r="A52" s="52">
        <v>39</v>
      </c>
      <c r="B52" s="51" t="s">
        <v>87</v>
      </c>
      <c r="C52" s="48">
        <v>1</v>
      </c>
      <c r="D52" s="57">
        <v>0</v>
      </c>
      <c r="E52" s="69"/>
      <c r="F52" s="58">
        <f t="shared" si="0"/>
        <v>0</v>
      </c>
      <c r="G52" s="58">
        <f t="shared" si="1"/>
        <v>0</v>
      </c>
      <c r="H52" s="58">
        <f>+F52+G52</f>
        <v>0</v>
      </c>
      <c r="I52" s="58">
        <f t="shared" si="3"/>
        <v>0</v>
      </c>
      <c r="J52" s="75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</row>
    <row r="53" spans="1:73" ht="19.5" customHeight="1" thickBot="1" x14ac:dyDescent="0.25">
      <c r="A53" s="76" t="s">
        <v>71</v>
      </c>
      <c r="B53" s="77"/>
      <c r="C53" s="78"/>
      <c r="D53" s="79"/>
      <c r="E53" s="79"/>
      <c r="F53" s="79"/>
      <c r="G53" s="79"/>
      <c r="H53" s="80"/>
      <c r="I53" s="81">
        <f>SUM(I14:I52)</f>
        <v>0</v>
      </c>
      <c r="J53" s="63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</row>
    <row r="54" spans="1:73" x14ac:dyDescent="0.2"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</row>
    <row r="55" spans="1:73" ht="32.1" customHeight="1" x14ac:dyDescent="0.2">
      <c r="A55" s="82" t="s">
        <v>86</v>
      </c>
      <c r="B55" s="82"/>
      <c r="C55" s="82"/>
      <c r="D55" s="82"/>
      <c r="E55" s="82"/>
      <c r="F55" s="82"/>
      <c r="G55" s="82"/>
      <c r="H55" s="82"/>
      <c r="I55" s="82"/>
      <c r="J55" s="82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</row>
    <row r="56" spans="1:73" x14ac:dyDescent="0.2"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</row>
    <row r="57" spans="1:73" x14ac:dyDescent="0.2"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</row>
    <row r="58" spans="1:73" x14ac:dyDescent="0.2"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</row>
    <row r="59" spans="1:73" x14ac:dyDescent="0.2"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</row>
    <row r="60" spans="1:73" x14ac:dyDescent="0.2"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</row>
  </sheetData>
  <sheetProtection algorithmName="SHA-512" hashValue="PsdojR5qkXEg7IEhIHe7lPkwo5Api1sslE/mroCYso6qYGZtFNx5zhi6lW7jbkvF9tA9Dvcj6JLnUCpUI4wL9A==" saltValue="hERWSlAU55BqnJOYO1FtJw==" spinCount="100000" sheet="1" objects="1" scenarios="1"/>
  <mergeCells count="23">
    <mergeCell ref="A6:F6"/>
    <mergeCell ref="B1:F1"/>
    <mergeCell ref="B2:F2"/>
    <mergeCell ref="B3:F3"/>
    <mergeCell ref="B4:F4"/>
    <mergeCell ref="B5:F5"/>
    <mergeCell ref="A7:F7"/>
    <mergeCell ref="A8:F8"/>
    <mergeCell ref="A9:F9"/>
    <mergeCell ref="A10:F10"/>
    <mergeCell ref="A12:A13"/>
    <mergeCell ref="B12:B13"/>
    <mergeCell ref="C12:C13"/>
    <mergeCell ref="D12:D13"/>
    <mergeCell ref="E12:E13"/>
    <mergeCell ref="F12:F13"/>
    <mergeCell ref="A55:J55"/>
    <mergeCell ref="G12:G13"/>
    <mergeCell ref="H12:H13"/>
    <mergeCell ref="I12:I13"/>
    <mergeCell ref="J12:J13"/>
    <mergeCell ref="A53:B53"/>
    <mergeCell ref="C53:H53"/>
  </mergeCells>
  <conditionalFormatting sqref="B9:B10 B7">
    <cfRule type="duplicateValues" dxfId="3" priority="1"/>
    <cfRule type="duplicateValues" dxfId="2" priority="2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5"/>
  <sheetViews>
    <sheetView topLeftCell="A25" workbookViewId="0">
      <selection activeCell="C39" sqref="C39"/>
    </sheetView>
  </sheetViews>
  <sheetFormatPr baseColWidth="10" defaultRowHeight="12.75" x14ac:dyDescent="0.2"/>
  <cols>
    <col min="1" max="1" width="4.85546875" style="18" customWidth="1"/>
    <col min="2" max="2" width="53.5703125" style="18" customWidth="1"/>
    <col min="3" max="3" width="8.42578125" style="18" customWidth="1"/>
    <col min="4" max="4" width="25.42578125" style="18" customWidth="1"/>
    <col min="5" max="5" width="24.7109375" style="18" customWidth="1"/>
    <col min="6" max="6" width="32" style="18" customWidth="1"/>
    <col min="7" max="7" width="49.28515625" style="18" customWidth="1"/>
    <col min="8" max="8" width="97.28515625" style="18" customWidth="1"/>
    <col min="9" max="16384" width="11.42578125" style="18"/>
  </cols>
  <sheetData>
    <row r="1" spans="1:49" s="14" customFormat="1" ht="15.75" customHeight="1" x14ac:dyDescent="0.25">
      <c r="A1" s="19"/>
      <c r="B1" s="37" t="s">
        <v>21</v>
      </c>
      <c r="C1" s="37"/>
      <c r="D1" s="37"/>
      <c r="E1" s="20"/>
      <c r="F1" s="20"/>
      <c r="G1" s="20"/>
      <c r="H1" s="20"/>
      <c r="I1" s="20"/>
      <c r="J1" s="20"/>
      <c r="K1" s="20"/>
      <c r="L1" s="20"/>
      <c r="M1" s="21"/>
      <c r="N1" s="22"/>
      <c r="O1" s="22"/>
      <c r="P1" s="23"/>
      <c r="Q1" s="20"/>
      <c r="R1" s="20"/>
      <c r="S1" s="20"/>
      <c r="T1" s="22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</row>
    <row r="2" spans="1:49" s="14" customFormat="1" ht="15.75" customHeight="1" x14ac:dyDescent="0.25">
      <c r="A2" s="24"/>
      <c r="B2" s="39" t="s">
        <v>22</v>
      </c>
      <c r="C2" s="39"/>
      <c r="D2" s="39"/>
      <c r="E2" s="20"/>
      <c r="F2" s="20"/>
      <c r="G2" s="20"/>
      <c r="H2" s="20"/>
      <c r="I2" s="20"/>
      <c r="J2" s="20"/>
      <c r="K2" s="20"/>
      <c r="L2" s="20"/>
      <c r="M2" s="21"/>
      <c r="N2" s="22"/>
      <c r="O2" s="22"/>
      <c r="P2" s="23"/>
      <c r="Q2" s="20"/>
      <c r="R2" s="20"/>
      <c r="S2" s="20"/>
      <c r="T2" s="22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</row>
    <row r="3" spans="1:49" s="14" customFormat="1" ht="15.75" customHeight="1" x14ac:dyDescent="0.25">
      <c r="A3" s="24"/>
      <c r="B3" s="41" t="s">
        <v>72</v>
      </c>
      <c r="C3" s="41"/>
      <c r="D3" s="41"/>
      <c r="E3" s="20"/>
      <c r="F3" s="20"/>
      <c r="G3" s="20"/>
      <c r="H3" s="20"/>
      <c r="I3" s="20"/>
      <c r="J3" s="20"/>
      <c r="K3" s="20"/>
      <c r="L3" s="20"/>
      <c r="M3" s="21"/>
      <c r="N3" s="22"/>
      <c r="O3" s="22"/>
      <c r="P3" s="23"/>
      <c r="Q3" s="20"/>
      <c r="R3" s="20"/>
      <c r="S3" s="20"/>
      <c r="T3" s="22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</row>
    <row r="4" spans="1:49" s="14" customFormat="1" ht="15.75" customHeight="1" x14ac:dyDescent="0.25">
      <c r="A4" s="24"/>
      <c r="B4" s="39" t="s">
        <v>73</v>
      </c>
      <c r="C4" s="39"/>
      <c r="D4" s="39"/>
      <c r="E4" s="20"/>
      <c r="F4" s="20"/>
      <c r="G4" s="20"/>
      <c r="H4" s="20"/>
      <c r="I4" s="20"/>
      <c r="J4" s="20"/>
      <c r="K4" s="20"/>
      <c r="L4" s="20"/>
      <c r="M4" s="21"/>
      <c r="N4" s="22"/>
      <c r="O4" s="22"/>
      <c r="P4" s="23"/>
      <c r="Q4" s="20"/>
      <c r="R4" s="20"/>
      <c r="S4" s="20"/>
      <c r="T4" s="22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</row>
    <row r="5" spans="1:49" s="14" customFormat="1" ht="15.75" customHeight="1" thickBot="1" x14ac:dyDescent="0.3">
      <c r="A5" s="24"/>
      <c r="B5" s="43" t="s">
        <v>85</v>
      </c>
      <c r="C5" s="43"/>
      <c r="D5" s="43"/>
      <c r="E5" s="20"/>
      <c r="F5" s="20"/>
      <c r="G5" s="20"/>
      <c r="H5" s="20"/>
      <c r="I5" s="20"/>
      <c r="J5" s="20"/>
      <c r="K5" s="20"/>
      <c r="L5" s="20"/>
      <c r="M5" s="21"/>
      <c r="N5" s="22"/>
      <c r="O5" s="22"/>
      <c r="P5" s="23"/>
      <c r="Q5" s="20"/>
      <c r="R5" s="20"/>
      <c r="S5" s="20"/>
      <c r="T5" s="22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</row>
    <row r="6" spans="1:49" ht="13.5" thickBot="1" x14ac:dyDescent="0.25">
      <c r="A6" s="45" t="s">
        <v>16</v>
      </c>
      <c r="B6" s="46"/>
      <c r="C6" s="46"/>
      <c r="D6" s="46"/>
      <c r="E6" s="46"/>
      <c r="F6" s="46"/>
      <c r="G6" s="46"/>
      <c r="H6" s="14"/>
      <c r="I6" s="14"/>
      <c r="J6" s="14"/>
      <c r="K6" s="14"/>
      <c r="L6" s="14"/>
      <c r="M6" s="15"/>
      <c r="N6" s="16"/>
      <c r="O6" s="16"/>
      <c r="P6" s="17"/>
      <c r="Q6" s="14"/>
      <c r="R6" s="14"/>
      <c r="S6" s="14"/>
      <c r="T6" s="16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49" ht="13.5" thickBot="1" x14ac:dyDescent="0.25">
      <c r="A7" s="34" t="s">
        <v>17</v>
      </c>
      <c r="B7" s="35"/>
      <c r="C7" s="35"/>
      <c r="D7" s="35"/>
      <c r="E7" s="14"/>
      <c r="F7" s="14"/>
      <c r="G7" s="14"/>
      <c r="H7" s="14"/>
      <c r="I7" s="14"/>
      <c r="J7" s="14"/>
      <c r="K7" s="14"/>
      <c r="L7" s="14"/>
      <c r="M7" s="15"/>
      <c r="N7" s="16"/>
      <c r="O7" s="16"/>
      <c r="P7" s="17"/>
      <c r="Q7" s="14"/>
      <c r="R7" s="14"/>
      <c r="S7" s="14"/>
      <c r="T7" s="16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</row>
    <row r="8" spans="1:49" ht="13.5" thickBot="1" x14ac:dyDescent="0.25">
      <c r="A8" s="34" t="s">
        <v>18</v>
      </c>
      <c r="B8" s="35"/>
      <c r="C8" s="35"/>
      <c r="D8" s="35"/>
      <c r="E8" s="14"/>
      <c r="F8" s="14"/>
      <c r="G8" s="14"/>
      <c r="H8" s="14"/>
      <c r="I8" s="14"/>
      <c r="J8" s="14"/>
      <c r="K8" s="14"/>
      <c r="L8" s="14"/>
      <c r="M8" s="15"/>
      <c r="N8" s="16"/>
      <c r="O8" s="16"/>
      <c r="P8" s="17"/>
      <c r="Q8" s="14"/>
      <c r="R8" s="14"/>
      <c r="S8" s="14"/>
      <c r="T8" s="16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</row>
    <row r="9" spans="1:49" ht="13.5" thickBot="1" x14ac:dyDescent="0.25">
      <c r="A9" s="34" t="s">
        <v>19</v>
      </c>
      <c r="B9" s="35"/>
      <c r="C9" s="35"/>
      <c r="D9" s="35"/>
      <c r="E9" s="14"/>
      <c r="F9" s="14"/>
      <c r="G9" s="14"/>
      <c r="H9" s="14"/>
      <c r="I9" s="14"/>
      <c r="J9" s="14"/>
      <c r="K9" s="14"/>
      <c r="L9" s="14"/>
      <c r="M9" s="15"/>
      <c r="N9" s="16"/>
      <c r="O9" s="16"/>
      <c r="P9" s="17"/>
      <c r="Q9" s="14"/>
      <c r="R9" s="14"/>
      <c r="S9" s="14"/>
      <c r="T9" s="16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</row>
    <row r="10" spans="1:49" ht="13.5" thickBot="1" x14ac:dyDescent="0.25">
      <c r="A10" s="34" t="s">
        <v>20</v>
      </c>
      <c r="B10" s="35"/>
      <c r="C10" s="35"/>
      <c r="D10" s="35"/>
      <c r="E10" s="14"/>
      <c r="F10" s="14"/>
      <c r="G10" s="14"/>
      <c r="H10" s="14"/>
      <c r="I10" s="14"/>
      <c r="J10" s="14"/>
      <c r="K10" s="14"/>
      <c r="L10" s="14"/>
      <c r="M10" s="15"/>
      <c r="N10" s="16"/>
      <c r="O10" s="16"/>
      <c r="P10" s="17"/>
      <c r="Q10" s="14"/>
      <c r="R10" s="14"/>
      <c r="S10" s="14"/>
      <c r="T10" s="16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</row>
    <row r="11" spans="1:49" x14ac:dyDescent="0.2"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</row>
    <row r="12" spans="1:49" x14ac:dyDescent="0.2">
      <c r="A12" s="47" t="s">
        <v>7</v>
      </c>
      <c r="B12" s="47" t="s">
        <v>25</v>
      </c>
      <c r="C12" s="47" t="s">
        <v>14</v>
      </c>
      <c r="D12" s="55" t="s">
        <v>82</v>
      </c>
      <c r="E12" s="55" t="s">
        <v>75</v>
      </c>
      <c r="F12" s="55" t="s">
        <v>83</v>
      </c>
      <c r="G12" s="55" t="s">
        <v>84</v>
      </c>
      <c r="H12" s="56" t="s">
        <v>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</row>
    <row r="13" spans="1:49" ht="33" customHeight="1" x14ac:dyDescent="0.2">
      <c r="A13" s="47"/>
      <c r="B13" s="47"/>
      <c r="C13" s="47"/>
      <c r="D13" s="55"/>
      <c r="E13" s="55"/>
      <c r="F13" s="55"/>
      <c r="G13" s="55"/>
      <c r="H13" s="56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</row>
    <row r="14" spans="1:49" ht="19.5" customHeight="1" x14ac:dyDescent="0.2">
      <c r="A14" s="48">
        <v>1</v>
      </c>
      <c r="B14" s="49" t="s">
        <v>35</v>
      </c>
      <c r="C14" s="48">
        <v>2</v>
      </c>
      <c r="D14" s="57">
        <v>0</v>
      </c>
      <c r="E14" s="58">
        <f>+D14*19%</f>
        <v>0</v>
      </c>
      <c r="F14" s="58">
        <f>D14+E14</f>
        <v>0</v>
      </c>
      <c r="G14" s="58">
        <f>+F14*C14</f>
        <v>0</v>
      </c>
      <c r="H14" s="59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9.5" customHeight="1" x14ac:dyDescent="0.2">
      <c r="A15" s="48">
        <v>2</v>
      </c>
      <c r="B15" s="49" t="s">
        <v>36</v>
      </c>
      <c r="C15" s="48">
        <v>1</v>
      </c>
      <c r="D15" s="57">
        <v>0</v>
      </c>
      <c r="E15" s="58">
        <f t="shared" ref="E15:E52" si="0">+D15*19%</f>
        <v>0</v>
      </c>
      <c r="F15" s="58">
        <f t="shared" ref="F15:F51" si="1">D15+E15</f>
        <v>0</v>
      </c>
      <c r="G15" s="58">
        <f t="shared" ref="G14:G51" si="2">+F15*C15</f>
        <v>0</v>
      </c>
      <c r="H15" s="59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9.5" customHeight="1" x14ac:dyDescent="0.2">
      <c r="A16" s="48">
        <v>3</v>
      </c>
      <c r="B16" s="49" t="s">
        <v>37</v>
      </c>
      <c r="C16" s="48">
        <v>1</v>
      </c>
      <c r="D16" s="57">
        <v>0</v>
      </c>
      <c r="E16" s="58">
        <f t="shared" si="0"/>
        <v>0</v>
      </c>
      <c r="F16" s="58">
        <f t="shared" si="1"/>
        <v>0</v>
      </c>
      <c r="G16" s="58">
        <f t="shared" si="2"/>
        <v>0</v>
      </c>
      <c r="H16" s="59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9.5" customHeight="1" x14ac:dyDescent="0.2">
      <c r="A17" s="48">
        <v>4</v>
      </c>
      <c r="B17" s="49" t="s">
        <v>38</v>
      </c>
      <c r="C17" s="48">
        <v>1</v>
      </c>
      <c r="D17" s="57">
        <v>0</v>
      </c>
      <c r="E17" s="58">
        <f t="shared" si="0"/>
        <v>0</v>
      </c>
      <c r="F17" s="58">
        <f t="shared" si="1"/>
        <v>0</v>
      </c>
      <c r="G17" s="58">
        <f t="shared" si="2"/>
        <v>0</v>
      </c>
      <c r="H17" s="59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9.5" customHeight="1" x14ac:dyDescent="0.2">
      <c r="A18" s="48">
        <v>5</v>
      </c>
      <c r="B18" s="49" t="s">
        <v>39</v>
      </c>
      <c r="C18" s="48">
        <v>2</v>
      </c>
      <c r="D18" s="57">
        <v>0</v>
      </c>
      <c r="E18" s="58">
        <f t="shared" si="0"/>
        <v>0</v>
      </c>
      <c r="F18" s="58">
        <f t="shared" si="1"/>
        <v>0</v>
      </c>
      <c r="G18" s="58">
        <f t="shared" si="2"/>
        <v>0</v>
      </c>
      <c r="H18" s="59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9.5" customHeight="1" x14ac:dyDescent="0.2">
      <c r="A19" s="48">
        <v>6</v>
      </c>
      <c r="B19" s="49" t="s">
        <v>24</v>
      </c>
      <c r="C19" s="48">
        <v>2</v>
      </c>
      <c r="D19" s="57">
        <v>0</v>
      </c>
      <c r="E19" s="58">
        <f t="shared" si="0"/>
        <v>0</v>
      </c>
      <c r="F19" s="58">
        <f t="shared" si="1"/>
        <v>0</v>
      </c>
      <c r="G19" s="58">
        <f t="shared" si="2"/>
        <v>0</v>
      </c>
      <c r="H19" s="59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9.5" customHeight="1" x14ac:dyDescent="0.2">
      <c r="A20" s="48">
        <v>7</v>
      </c>
      <c r="B20" s="49" t="s">
        <v>40</v>
      </c>
      <c r="C20" s="48">
        <v>20</v>
      </c>
      <c r="D20" s="57">
        <v>0</v>
      </c>
      <c r="E20" s="58">
        <f t="shared" si="0"/>
        <v>0</v>
      </c>
      <c r="F20" s="58">
        <f t="shared" si="1"/>
        <v>0</v>
      </c>
      <c r="G20" s="58">
        <f t="shared" si="2"/>
        <v>0</v>
      </c>
      <c r="H20" s="59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9.5" customHeight="1" x14ac:dyDescent="0.2">
      <c r="A21" s="48">
        <v>8</v>
      </c>
      <c r="B21" s="49" t="s">
        <v>41</v>
      </c>
      <c r="C21" s="48">
        <v>10</v>
      </c>
      <c r="D21" s="57">
        <v>0</v>
      </c>
      <c r="E21" s="58">
        <f>+D21*19%</f>
        <v>0</v>
      </c>
      <c r="F21" s="58">
        <f>D21+E21</f>
        <v>0</v>
      </c>
      <c r="G21" s="58">
        <f t="shared" si="2"/>
        <v>0</v>
      </c>
      <c r="H21" s="59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9.5" customHeight="1" x14ac:dyDescent="0.2">
      <c r="A22" s="48">
        <v>9</v>
      </c>
      <c r="B22" s="49" t="s">
        <v>42</v>
      </c>
      <c r="C22" s="48">
        <v>2</v>
      </c>
      <c r="D22" s="57">
        <v>0</v>
      </c>
      <c r="E22" s="58">
        <f t="shared" si="0"/>
        <v>0</v>
      </c>
      <c r="F22" s="58">
        <f t="shared" si="1"/>
        <v>0</v>
      </c>
      <c r="G22" s="58">
        <f t="shared" si="2"/>
        <v>0</v>
      </c>
      <c r="H22" s="59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</row>
    <row r="23" spans="1:49" ht="19.5" customHeight="1" x14ac:dyDescent="0.2">
      <c r="A23" s="48">
        <v>10</v>
      </c>
      <c r="B23" s="49" t="s">
        <v>43</v>
      </c>
      <c r="C23" s="48">
        <v>1</v>
      </c>
      <c r="D23" s="57">
        <v>0</v>
      </c>
      <c r="E23" s="58">
        <f t="shared" si="0"/>
        <v>0</v>
      </c>
      <c r="F23" s="58">
        <f t="shared" si="1"/>
        <v>0</v>
      </c>
      <c r="G23" s="58">
        <f t="shared" si="2"/>
        <v>0</v>
      </c>
      <c r="H23" s="59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</row>
    <row r="24" spans="1:49" ht="19.5" customHeight="1" x14ac:dyDescent="0.2">
      <c r="A24" s="48">
        <v>11</v>
      </c>
      <c r="B24" s="49" t="s">
        <v>44</v>
      </c>
      <c r="C24" s="48">
        <v>150</v>
      </c>
      <c r="D24" s="57">
        <v>0</v>
      </c>
      <c r="E24" s="58">
        <f t="shared" si="0"/>
        <v>0</v>
      </c>
      <c r="F24" s="58">
        <f t="shared" si="1"/>
        <v>0</v>
      </c>
      <c r="G24" s="58">
        <f t="shared" si="2"/>
        <v>0</v>
      </c>
      <c r="H24" s="59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9.5" customHeight="1" x14ac:dyDescent="0.2">
      <c r="A25" s="48">
        <v>12</v>
      </c>
      <c r="B25" s="49" t="s">
        <v>45</v>
      </c>
      <c r="C25" s="48">
        <v>31</v>
      </c>
      <c r="D25" s="57">
        <v>0</v>
      </c>
      <c r="E25" s="58">
        <f t="shared" si="0"/>
        <v>0</v>
      </c>
      <c r="F25" s="58">
        <f t="shared" si="1"/>
        <v>0</v>
      </c>
      <c r="G25" s="58">
        <f t="shared" si="2"/>
        <v>0</v>
      </c>
      <c r="H25" s="59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9.5" customHeight="1" x14ac:dyDescent="0.2">
      <c r="A26" s="48">
        <v>13</v>
      </c>
      <c r="B26" s="49" t="s">
        <v>46</v>
      </c>
      <c r="C26" s="48">
        <v>10</v>
      </c>
      <c r="D26" s="57">
        <v>0</v>
      </c>
      <c r="E26" s="58">
        <f t="shared" si="0"/>
        <v>0</v>
      </c>
      <c r="F26" s="58">
        <f t="shared" si="1"/>
        <v>0</v>
      </c>
      <c r="G26" s="58">
        <f t="shared" si="2"/>
        <v>0</v>
      </c>
      <c r="H26" s="59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9.5" customHeight="1" x14ac:dyDescent="0.2">
      <c r="A27" s="48">
        <v>14</v>
      </c>
      <c r="B27" s="49" t="s">
        <v>47</v>
      </c>
      <c r="C27" s="48">
        <v>13</v>
      </c>
      <c r="D27" s="57">
        <v>0</v>
      </c>
      <c r="E27" s="58">
        <f t="shared" si="0"/>
        <v>0</v>
      </c>
      <c r="F27" s="58">
        <f t="shared" si="1"/>
        <v>0</v>
      </c>
      <c r="G27" s="58">
        <f t="shared" si="2"/>
        <v>0</v>
      </c>
      <c r="H27" s="59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9.5" customHeight="1" x14ac:dyDescent="0.2">
      <c r="A28" s="48">
        <v>15</v>
      </c>
      <c r="B28" s="49" t="s">
        <v>48</v>
      </c>
      <c r="C28" s="48">
        <v>8</v>
      </c>
      <c r="D28" s="57">
        <v>0</v>
      </c>
      <c r="E28" s="58">
        <f t="shared" si="0"/>
        <v>0</v>
      </c>
      <c r="F28" s="58">
        <f t="shared" si="1"/>
        <v>0</v>
      </c>
      <c r="G28" s="58">
        <f t="shared" si="2"/>
        <v>0</v>
      </c>
      <c r="H28" s="59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9.5" customHeight="1" x14ac:dyDescent="0.2">
      <c r="A29" s="48">
        <v>16</v>
      </c>
      <c r="B29" s="49" t="s">
        <v>49</v>
      </c>
      <c r="C29" s="48">
        <v>2</v>
      </c>
      <c r="D29" s="57">
        <v>0</v>
      </c>
      <c r="E29" s="58">
        <f t="shared" si="0"/>
        <v>0</v>
      </c>
      <c r="F29" s="58">
        <f t="shared" si="1"/>
        <v>0</v>
      </c>
      <c r="G29" s="58">
        <f t="shared" si="2"/>
        <v>0</v>
      </c>
      <c r="H29" s="59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9.5" customHeight="1" x14ac:dyDescent="0.2">
      <c r="A30" s="48">
        <v>17</v>
      </c>
      <c r="B30" s="49" t="s">
        <v>50</v>
      </c>
      <c r="C30" s="48">
        <v>1</v>
      </c>
      <c r="D30" s="57">
        <v>0</v>
      </c>
      <c r="E30" s="58">
        <f t="shared" si="0"/>
        <v>0</v>
      </c>
      <c r="F30" s="58">
        <f t="shared" si="1"/>
        <v>0</v>
      </c>
      <c r="G30" s="58">
        <f t="shared" si="2"/>
        <v>0</v>
      </c>
      <c r="H30" s="59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</row>
    <row r="31" spans="1:49" ht="19.5" customHeight="1" x14ac:dyDescent="0.2">
      <c r="A31" s="48">
        <v>18</v>
      </c>
      <c r="B31" s="49" t="s">
        <v>51</v>
      </c>
      <c r="C31" s="48">
        <v>2</v>
      </c>
      <c r="D31" s="57">
        <v>0</v>
      </c>
      <c r="E31" s="58">
        <f t="shared" si="0"/>
        <v>0</v>
      </c>
      <c r="F31" s="58">
        <f t="shared" si="1"/>
        <v>0</v>
      </c>
      <c r="G31" s="58">
        <f t="shared" si="2"/>
        <v>0</v>
      </c>
      <c r="H31" s="59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</row>
    <row r="32" spans="1:49" ht="19.5" customHeight="1" x14ac:dyDescent="0.2">
      <c r="A32" s="48">
        <v>19</v>
      </c>
      <c r="B32" s="49" t="s">
        <v>52</v>
      </c>
      <c r="C32" s="48">
        <v>1</v>
      </c>
      <c r="D32" s="57">
        <v>0</v>
      </c>
      <c r="E32" s="58">
        <f t="shared" si="0"/>
        <v>0</v>
      </c>
      <c r="F32" s="58">
        <f t="shared" si="1"/>
        <v>0</v>
      </c>
      <c r="G32" s="58">
        <f t="shared" si="2"/>
        <v>0</v>
      </c>
      <c r="H32" s="59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9.5" customHeight="1" x14ac:dyDescent="0.2">
      <c r="A33" s="48">
        <v>20</v>
      </c>
      <c r="B33" s="49" t="s">
        <v>53</v>
      </c>
      <c r="C33" s="48">
        <v>1</v>
      </c>
      <c r="D33" s="57">
        <v>0</v>
      </c>
      <c r="E33" s="58">
        <f t="shared" si="0"/>
        <v>0</v>
      </c>
      <c r="F33" s="58">
        <f t="shared" si="1"/>
        <v>0</v>
      </c>
      <c r="G33" s="58">
        <f t="shared" si="2"/>
        <v>0</v>
      </c>
      <c r="H33" s="59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9.5" customHeight="1" x14ac:dyDescent="0.2">
      <c r="A34" s="48">
        <v>21</v>
      </c>
      <c r="B34" s="49" t="s">
        <v>54</v>
      </c>
      <c r="C34" s="48">
        <v>1</v>
      </c>
      <c r="D34" s="57">
        <v>0</v>
      </c>
      <c r="E34" s="58">
        <f t="shared" si="0"/>
        <v>0</v>
      </c>
      <c r="F34" s="58">
        <f t="shared" si="1"/>
        <v>0</v>
      </c>
      <c r="G34" s="58">
        <f t="shared" si="2"/>
        <v>0</v>
      </c>
      <c r="H34" s="59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9.5" customHeight="1" x14ac:dyDescent="0.2">
      <c r="A35" s="48">
        <v>22</v>
      </c>
      <c r="B35" s="49" t="s">
        <v>55</v>
      </c>
      <c r="C35" s="48">
        <v>1</v>
      </c>
      <c r="D35" s="57">
        <v>0</v>
      </c>
      <c r="E35" s="58">
        <f t="shared" si="0"/>
        <v>0</v>
      </c>
      <c r="F35" s="58">
        <f t="shared" si="1"/>
        <v>0</v>
      </c>
      <c r="G35" s="58">
        <f t="shared" si="2"/>
        <v>0</v>
      </c>
      <c r="H35" s="59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9.5" customHeight="1" x14ac:dyDescent="0.2">
      <c r="A36" s="48">
        <v>23</v>
      </c>
      <c r="B36" s="50" t="s">
        <v>56</v>
      </c>
      <c r="C36" s="48">
        <v>1</v>
      </c>
      <c r="D36" s="57">
        <v>0</v>
      </c>
      <c r="E36" s="58">
        <f t="shared" si="0"/>
        <v>0</v>
      </c>
      <c r="F36" s="58">
        <f t="shared" si="1"/>
        <v>0</v>
      </c>
      <c r="G36" s="58">
        <f t="shared" si="2"/>
        <v>0</v>
      </c>
      <c r="H36" s="59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9.5" customHeight="1" x14ac:dyDescent="0.2">
      <c r="A37" s="48">
        <v>24</v>
      </c>
      <c r="B37" s="51" t="s">
        <v>57</v>
      </c>
      <c r="C37" s="48">
        <v>1</v>
      </c>
      <c r="D37" s="57">
        <v>0</v>
      </c>
      <c r="E37" s="58">
        <f t="shared" si="0"/>
        <v>0</v>
      </c>
      <c r="F37" s="58">
        <f t="shared" si="1"/>
        <v>0</v>
      </c>
      <c r="G37" s="58">
        <f t="shared" si="2"/>
        <v>0</v>
      </c>
      <c r="H37" s="59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</row>
    <row r="38" spans="1:49" ht="19.5" customHeight="1" x14ac:dyDescent="0.2">
      <c r="A38" s="48">
        <v>25</v>
      </c>
      <c r="B38" s="51" t="s">
        <v>58</v>
      </c>
      <c r="C38" s="48">
        <v>1</v>
      </c>
      <c r="D38" s="57">
        <v>0</v>
      </c>
      <c r="E38" s="58">
        <f t="shared" si="0"/>
        <v>0</v>
      </c>
      <c r="F38" s="58">
        <f t="shared" si="1"/>
        <v>0</v>
      </c>
      <c r="G38" s="58">
        <f t="shared" si="2"/>
        <v>0</v>
      </c>
      <c r="H38" s="59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</row>
    <row r="39" spans="1:49" ht="19.5" customHeight="1" x14ac:dyDescent="0.2">
      <c r="A39" s="48">
        <v>26</v>
      </c>
      <c r="B39" s="51" t="s">
        <v>59</v>
      </c>
      <c r="C39" s="48">
        <v>1</v>
      </c>
      <c r="D39" s="57">
        <v>0</v>
      </c>
      <c r="E39" s="58">
        <f t="shared" si="0"/>
        <v>0</v>
      </c>
      <c r="F39" s="58">
        <f t="shared" si="1"/>
        <v>0</v>
      </c>
      <c r="G39" s="58">
        <f t="shared" si="2"/>
        <v>0</v>
      </c>
      <c r="H39" s="59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9.5" customHeight="1" x14ac:dyDescent="0.2">
      <c r="A40" s="48">
        <v>27</v>
      </c>
      <c r="B40" s="51" t="s">
        <v>60</v>
      </c>
      <c r="C40" s="48">
        <v>2</v>
      </c>
      <c r="D40" s="57">
        <v>0</v>
      </c>
      <c r="E40" s="58">
        <f t="shared" si="0"/>
        <v>0</v>
      </c>
      <c r="F40" s="58">
        <f t="shared" si="1"/>
        <v>0</v>
      </c>
      <c r="G40" s="58">
        <f t="shared" si="2"/>
        <v>0</v>
      </c>
      <c r="H40" s="59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9.5" customHeight="1" x14ac:dyDescent="0.2">
      <c r="A41" s="48">
        <v>28</v>
      </c>
      <c r="B41" s="51" t="s">
        <v>61</v>
      </c>
      <c r="C41" s="48">
        <v>1</v>
      </c>
      <c r="D41" s="57">
        <v>0</v>
      </c>
      <c r="E41" s="58">
        <f t="shared" si="0"/>
        <v>0</v>
      </c>
      <c r="F41" s="58">
        <f t="shared" si="1"/>
        <v>0</v>
      </c>
      <c r="G41" s="58">
        <f t="shared" si="2"/>
        <v>0</v>
      </c>
      <c r="H41" s="59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9.5" customHeight="1" x14ac:dyDescent="0.2">
      <c r="A42" s="48">
        <v>29</v>
      </c>
      <c r="B42" s="51" t="s">
        <v>62</v>
      </c>
      <c r="C42" s="48">
        <v>2</v>
      </c>
      <c r="D42" s="57">
        <v>0</v>
      </c>
      <c r="E42" s="58">
        <f t="shared" si="0"/>
        <v>0</v>
      </c>
      <c r="F42" s="58">
        <f t="shared" si="1"/>
        <v>0</v>
      </c>
      <c r="G42" s="58">
        <f t="shared" si="2"/>
        <v>0</v>
      </c>
      <c r="H42" s="59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</row>
    <row r="43" spans="1:49" ht="19.5" customHeight="1" x14ac:dyDescent="0.2">
      <c r="A43" s="48">
        <v>30</v>
      </c>
      <c r="B43" s="50" t="s">
        <v>63</v>
      </c>
      <c r="C43" s="48">
        <v>1</v>
      </c>
      <c r="D43" s="57">
        <v>0</v>
      </c>
      <c r="E43" s="58">
        <f t="shared" si="0"/>
        <v>0</v>
      </c>
      <c r="F43" s="58">
        <f t="shared" si="1"/>
        <v>0</v>
      </c>
      <c r="G43" s="58">
        <f t="shared" si="2"/>
        <v>0</v>
      </c>
      <c r="H43" s="59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</row>
    <row r="44" spans="1:49" ht="19.5" customHeight="1" x14ac:dyDescent="0.2">
      <c r="A44" s="52">
        <v>31</v>
      </c>
      <c r="B44" s="53" t="s">
        <v>64</v>
      </c>
      <c r="C44" s="54">
        <v>6</v>
      </c>
      <c r="D44" s="57">
        <v>0</v>
      </c>
      <c r="E44" s="58">
        <f t="shared" si="0"/>
        <v>0</v>
      </c>
      <c r="F44" s="58">
        <f t="shared" si="1"/>
        <v>0</v>
      </c>
      <c r="G44" s="58">
        <f t="shared" si="2"/>
        <v>0</v>
      </c>
      <c r="H44" s="59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9.5" customHeight="1" x14ac:dyDescent="0.2">
      <c r="A45" s="48">
        <v>32</v>
      </c>
      <c r="B45" s="51" t="s">
        <v>65</v>
      </c>
      <c r="C45" s="48">
        <v>3</v>
      </c>
      <c r="D45" s="57">
        <v>0</v>
      </c>
      <c r="E45" s="58">
        <f t="shared" si="0"/>
        <v>0</v>
      </c>
      <c r="F45" s="58">
        <f t="shared" si="1"/>
        <v>0</v>
      </c>
      <c r="G45" s="58">
        <f t="shared" si="2"/>
        <v>0</v>
      </c>
      <c r="H45" s="59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9.5" customHeight="1" x14ac:dyDescent="0.2">
      <c r="A46" s="48">
        <v>33</v>
      </c>
      <c r="B46" s="51" t="s">
        <v>66</v>
      </c>
      <c r="C46" s="48">
        <v>47</v>
      </c>
      <c r="D46" s="57">
        <v>0</v>
      </c>
      <c r="E46" s="58">
        <f t="shared" si="0"/>
        <v>0</v>
      </c>
      <c r="F46" s="58">
        <f t="shared" si="1"/>
        <v>0</v>
      </c>
      <c r="G46" s="58">
        <f t="shared" si="2"/>
        <v>0</v>
      </c>
      <c r="H46" s="59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9.5" customHeight="1" x14ac:dyDescent="0.2">
      <c r="A47" s="52">
        <v>34</v>
      </c>
      <c r="B47" s="51" t="s">
        <v>67</v>
      </c>
      <c r="C47" s="48">
        <v>30</v>
      </c>
      <c r="D47" s="57">
        <v>0</v>
      </c>
      <c r="E47" s="58">
        <f t="shared" si="0"/>
        <v>0</v>
      </c>
      <c r="F47" s="58">
        <f t="shared" si="1"/>
        <v>0</v>
      </c>
      <c r="G47" s="58">
        <f t="shared" si="2"/>
        <v>0</v>
      </c>
      <c r="H47" s="59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9.5" customHeight="1" x14ac:dyDescent="0.2">
      <c r="A48" s="48">
        <v>35</v>
      </c>
      <c r="B48" s="51" t="s">
        <v>68</v>
      </c>
      <c r="C48" s="48">
        <v>30</v>
      </c>
      <c r="D48" s="57">
        <v>0</v>
      </c>
      <c r="E48" s="58">
        <f t="shared" si="0"/>
        <v>0</v>
      </c>
      <c r="F48" s="58">
        <f t="shared" si="1"/>
        <v>0</v>
      </c>
      <c r="G48" s="58">
        <f t="shared" si="2"/>
        <v>0</v>
      </c>
      <c r="H48" s="59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</row>
    <row r="49" spans="1:49" ht="19.5" customHeight="1" x14ac:dyDescent="0.2">
      <c r="A49" s="48">
        <v>36</v>
      </c>
      <c r="B49" s="51" t="s">
        <v>69</v>
      </c>
      <c r="C49" s="48">
        <v>181</v>
      </c>
      <c r="D49" s="57">
        <v>0</v>
      </c>
      <c r="E49" s="58">
        <f t="shared" si="0"/>
        <v>0</v>
      </c>
      <c r="F49" s="58">
        <f t="shared" si="1"/>
        <v>0</v>
      </c>
      <c r="G49" s="58">
        <f t="shared" si="2"/>
        <v>0</v>
      </c>
      <c r="H49" s="59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</row>
    <row r="50" spans="1:49" ht="19.5" customHeight="1" x14ac:dyDescent="0.2">
      <c r="A50" s="52">
        <v>37</v>
      </c>
      <c r="B50" s="51" t="s">
        <v>70</v>
      </c>
      <c r="C50" s="48">
        <v>1</v>
      </c>
      <c r="D50" s="57">
        <v>0</v>
      </c>
      <c r="E50" s="58">
        <f t="shared" si="0"/>
        <v>0</v>
      </c>
      <c r="F50" s="58">
        <f t="shared" si="1"/>
        <v>0</v>
      </c>
      <c r="G50" s="58">
        <f t="shared" si="2"/>
        <v>0</v>
      </c>
      <c r="H50" s="60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</row>
    <row r="51" spans="1:49" ht="19.5" customHeight="1" x14ac:dyDescent="0.2">
      <c r="A51" s="52">
        <v>38</v>
      </c>
      <c r="B51" s="51" t="s">
        <v>74</v>
      </c>
      <c r="C51" s="48">
        <v>200</v>
      </c>
      <c r="D51" s="57">
        <v>0</v>
      </c>
      <c r="E51" s="58">
        <f t="shared" si="0"/>
        <v>0</v>
      </c>
      <c r="F51" s="58">
        <f>D51+E51</f>
        <v>0</v>
      </c>
      <c r="G51" s="58">
        <f>+F51*C51</f>
        <v>0</v>
      </c>
      <c r="H51" s="59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</row>
    <row r="52" spans="1:49" ht="19.5" customHeight="1" x14ac:dyDescent="0.2">
      <c r="A52" s="52">
        <v>39</v>
      </c>
      <c r="B52" s="51" t="s">
        <v>87</v>
      </c>
      <c r="C52" s="48">
        <v>1</v>
      </c>
      <c r="D52" s="57">
        <v>0</v>
      </c>
      <c r="E52" s="58">
        <f>+D52*19%</f>
        <v>0</v>
      </c>
      <c r="F52" s="58">
        <f>+D52+E52</f>
        <v>0</v>
      </c>
      <c r="G52" s="58">
        <f>+F52*C52</f>
        <v>0</v>
      </c>
      <c r="H52" s="59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</row>
    <row r="53" spans="1:49" x14ac:dyDescent="0.2">
      <c r="A53" s="61" t="s">
        <v>71</v>
      </c>
      <c r="B53" s="61"/>
      <c r="C53" s="62"/>
      <c r="D53" s="62"/>
      <c r="E53" s="62"/>
      <c r="F53" s="62"/>
      <c r="G53" s="58">
        <f>SUM(G14:G52)</f>
        <v>0</v>
      </c>
      <c r="H53" s="63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</row>
    <row r="54" spans="1:49" x14ac:dyDescent="0.2"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</row>
    <row r="55" spans="1:49" x14ac:dyDescent="0.2"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</row>
    <row r="56" spans="1:49" x14ac:dyDescent="0.2"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</row>
    <row r="57" spans="1:49" x14ac:dyDescent="0.2"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</row>
    <row r="58" spans="1:49" x14ac:dyDescent="0.2"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</row>
    <row r="59" spans="1:49" x14ac:dyDescent="0.2"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</row>
    <row r="60" spans="1:49" x14ac:dyDescent="0.2"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</row>
    <row r="61" spans="1:49" x14ac:dyDescent="0.2"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</row>
    <row r="62" spans="1:49" x14ac:dyDescent="0.2"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</row>
    <row r="63" spans="1:49" x14ac:dyDescent="0.2"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</row>
    <row r="64" spans="1:49" x14ac:dyDescent="0.2"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</row>
    <row r="65" spans="9:49" x14ac:dyDescent="0.2"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</row>
  </sheetData>
  <sheetProtection algorithmName="SHA-512" hashValue="7d32pAwWjgNPvSeAICCBQ+rMz4VGjdqKdwyWSg0joIXwiOK4vgRhz2X8zW2lO86tRzDNJTt6hHn2+2pq+8k9ag==" saltValue="zPMAPXUS77XBspJekH3STg==" spinCount="100000" sheet="1" objects="1" scenarios="1"/>
  <mergeCells count="19">
    <mergeCell ref="E12:E13"/>
    <mergeCell ref="F12:F13"/>
    <mergeCell ref="G12:G13"/>
    <mergeCell ref="H12:H13"/>
    <mergeCell ref="A53:B53"/>
    <mergeCell ref="C53:F53"/>
    <mergeCell ref="A7:D7"/>
    <mergeCell ref="A8:D8"/>
    <mergeCell ref="A9:D9"/>
    <mergeCell ref="A10:D10"/>
    <mergeCell ref="A12:A13"/>
    <mergeCell ref="B12:B13"/>
    <mergeCell ref="C12:C13"/>
    <mergeCell ref="D12:D13"/>
    <mergeCell ref="B1:D1"/>
    <mergeCell ref="B2:D2"/>
    <mergeCell ref="B3:D3"/>
    <mergeCell ref="B4:D4"/>
    <mergeCell ref="B5:D5"/>
  </mergeCells>
  <conditionalFormatting sqref="B9:B10 B7">
    <cfRule type="duplicateValues" dxfId="1" priority="1"/>
    <cfRule type="duplicateValues" dxfId="0" priority="2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Instructivo Diligenciamiento</vt:lpstr>
      <vt:lpstr>OFERTA ECONÓMICA Y FINANCIERA</vt:lpstr>
      <vt:lpstr>OFERTA ECONÓMICA MANTENIMIENTO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Leonardo Tibaquira Perez</dc:creator>
  <cp:lastModifiedBy>Ingrid Katherin Cortes Aragon</cp:lastModifiedBy>
  <dcterms:created xsi:type="dcterms:W3CDTF">2024-06-11T19:50:16Z</dcterms:created>
  <dcterms:modified xsi:type="dcterms:W3CDTF">2026-09-17T14:03:14Z</dcterms:modified>
</cp:coreProperties>
</file>